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e7d8c956591f60c7/Trampolins/Juiz/Cartas_Competição/Projeto_Automaticas_2019/EnvioFGP/"/>
    </mc:Choice>
  </mc:AlternateContent>
  <xr:revisionPtr revIDLastSave="30" documentId="14_{0F29415E-C61D-4FDA-AC0F-60D9AAAB5FE7}" xr6:coauthVersionLast="41" xr6:coauthVersionMax="41" xr10:uidLastSave="{48FD7C73-A7D9-43DC-8504-9065D4835E3E}"/>
  <bookViews>
    <workbookView xWindow="-98" yWindow="-98" windowWidth="20715" windowHeight="13276" tabRatio="796" xr2:uid="{00000000-000D-0000-FFFF-FFFF00000000}"/>
  </bookViews>
  <sheets>
    <sheet name="Base" sheetId="4" r:id="rId1"/>
    <sheet name="1" sheetId="37" r:id="rId2"/>
    <sheet name="2" sheetId="39" r:id="rId3"/>
    <sheet name="3" sheetId="40" r:id="rId4"/>
    <sheet name="4" sheetId="38" r:id="rId5"/>
    <sheet name="5" sheetId="41" r:id="rId6"/>
    <sheet name="6" sheetId="42" r:id="rId7"/>
    <sheet name="7" sheetId="43" r:id="rId8"/>
    <sheet name="8" sheetId="44" r:id="rId9"/>
    <sheet name="9" sheetId="45" r:id="rId10"/>
    <sheet name="10" sheetId="46" r:id="rId11"/>
    <sheet name="11" sheetId="47" r:id="rId12"/>
    <sheet name="12" sheetId="48" r:id="rId13"/>
    <sheet name="13" sheetId="49" r:id="rId14"/>
    <sheet name="14" sheetId="50" r:id="rId15"/>
    <sheet name="15" sheetId="51" r:id="rId16"/>
    <sheet name="16" sheetId="52" r:id="rId17"/>
    <sheet name="17" sheetId="53" r:id="rId18"/>
    <sheet name="18" sheetId="54" r:id="rId19"/>
    <sheet name="19" sheetId="55" r:id="rId20"/>
    <sheet name="20" sheetId="56" r:id="rId21"/>
    <sheet name="21" sheetId="57" r:id="rId22"/>
    <sheet name="22" sheetId="58" r:id="rId23"/>
    <sheet name="23" sheetId="59" r:id="rId24"/>
    <sheet name="24" sheetId="60" r:id="rId25"/>
    <sheet name="25" sheetId="61" r:id="rId26"/>
    <sheet name="26" sheetId="62" r:id="rId27"/>
    <sheet name="27" sheetId="63" r:id="rId28"/>
    <sheet name="28" sheetId="64" r:id="rId29"/>
    <sheet name="29" sheetId="65" r:id="rId30"/>
    <sheet name="30" sheetId="66" r:id="rId31"/>
  </sheets>
  <definedNames>
    <definedName name="_xlnm._FilterDatabase" localSheetId="0" hidden="1">Base!$C$2:$I$32</definedName>
    <definedName name="_xlnm.Print_Area" localSheetId="1">'1'!$A$1:$O$26</definedName>
    <definedName name="_xlnm.Print_Area" localSheetId="10">'10'!$A$1:$O$26</definedName>
    <definedName name="_xlnm.Print_Area" localSheetId="11">'11'!$A$1:$O$26</definedName>
    <definedName name="_xlnm.Print_Area" localSheetId="12">'12'!$A$1:$O$26</definedName>
    <definedName name="_xlnm.Print_Area" localSheetId="13">'13'!$A$1:$O$26</definedName>
    <definedName name="_xlnm.Print_Area" localSheetId="14">'14'!$A$1:$O$26</definedName>
    <definedName name="_xlnm.Print_Area" localSheetId="15">'15'!$A$1:$O$26</definedName>
    <definedName name="_xlnm.Print_Area" localSheetId="16">'16'!$A$1:$O$26</definedName>
    <definedName name="_xlnm.Print_Area" localSheetId="17">'17'!$A$1:$O$26</definedName>
    <definedName name="_xlnm.Print_Area" localSheetId="18">'18'!$A$1:$O$26</definedName>
    <definedName name="_xlnm.Print_Area" localSheetId="19">'19'!$A$1:$O$26</definedName>
    <definedName name="_xlnm.Print_Area" localSheetId="2">'2'!$A$1:$O$26</definedName>
    <definedName name="_xlnm.Print_Area" localSheetId="20">'20'!$A$1:$O$26</definedName>
    <definedName name="_xlnm.Print_Area" localSheetId="21">'21'!$A$1:$O$26</definedName>
    <definedName name="_xlnm.Print_Area" localSheetId="22">'22'!$A$1:$O$26</definedName>
    <definedName name="_xlnm.Print_Area" localSheetId="23">'23'!$A$1:$O$26</definedName>
    <definedName name="_xlnm.Print_Area" localSheetId="24">'24'!$A$1:$O$26</definedName>
    <definedName name="_xlnm.Print_Area" localSheetId="25">'25'!$A$1:$O$26</definedName>
    <definedName name="_xlnm.Print_Area" localSheetId="26">'26'!$A$1:$O$26</definedName>
    <definedName name="_xlnm.Print_Area" localSheetId="27">'27'!$A$1:$O$26</definedName>
    <definedName name="_xlnm.Print_Area" localSheetId="28">'28'!$A$1:$O$26</definedName>
    <definedName name="_xlnm.Print_Area" localSheetId="29">'29'!$A$1:$O$26</definedName>
    <definedName name="_xlnm.Print_Area" localSheetId="3">'3'!$A$1:$O$26</definedName>
    <definedName name="_xlnm.Print_Area" localSheetId="30">'30'!$A$1:$O$26</definedName>
    <definedName name="_xlnm.Print_Area" localSheetId="4">'4'!$A$1:$O$26</definedName>
    <definedName name="_xlnm.Print_Area" localSheetId="5">'5'!$A$1:$O$26</definedName>
    <definedName name="_xlnm.Print_Area" localSheetId="6">'6'!$A$1:$O$26</definedName>
    <definedName name="_xlnm.Print_Area" localSheetId="7">'7'!$A$1:$O$26</definedName>
    <definedName name="_xlnm.Print_Area" localSheetId="8">'8'!$A$1:$O$26</definedName>
    <definedName name="_xlnm.Print_Area" localSheetId="9">'9'!$A$1:$O$26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0" i="66" l="1"/>
  <c r="N20" i="66"/>
  <c r="K20" i="66"/>
  <c r="D20" i="66"/>
  <c r="F20" i="66"/>
  <c r="C20" i="66"/>
  <c r="L19" i="66"/>
  <c r="N19" i="66"/>
  <c r="K19" i="66"/>
  <c r="D19" i="66"/>
  <c r="F19" i="66"/>
  <c r="C19" i="66"/>
  <c r="L18" i="66"/>
  <c r="N18" i="66"/>
  <c r="K18" i="66"/>
  <c r="D18" i="66"/>
  <c r="F18" i="66"/>
  <c r="C18" i="66"/>
  <c r="L13" i="66"/>
  <c r="N13" i="66"/>
  <c r="K13" i="66"/>
  <c r="D13" i="66"/>
  <c r="F13" i="66"/>
  <c r="C13" i="66"/>
  <c r="L12" i="66"/>
  <c r="N12" i="66"/>
  <c r="K12" i="66"/>
  <c r="D12" i="66"/>
  <c r="F12" i="66"/>
  <c r="C12" i="66"/>
  <c r="L11" i="66"/>
  <c r="N11" i="66"/>
  <c r="K11" i="66"/>
  <c r="D11" i="66"/>
  <c r="F11" i="66"/>
  <c r="C11" i="66"/>
  <c r="M6" i="66"/>
  <c r="O5" i="66"/>
  <c r="M5" i="66"/>
  <c r="K5" i="66"/>
  <c r="I5" i="66"/>
  <c r="O4" i="66"/>
  <c r="A4" i="66"/>
  <c r="A3" i="66"/>
  <c r="L20" i="65"/>
  <c r="N20" i="65"/>
  <c r="K20" i="65"/>
  <c r="D20" i="65"/>
  <c r="F20" i="65"/>
  <c r="C20" i="65"/>
  <c r="L19" i="65"/>
  <c r="N19" i="65"/>
  <c r="K19" i="65"/>
  <c r="D19" i="65"/>
  <c r="F19" i="65"/>
  <c r="C19" i="65"/>
  <c r="L18" i="65"/>
  <c r="N18" i="65"/>
  <c r="K18" i="65"/>
  <c r="D18" i="65"/>
  <c r="F18" i="65"/>
  <c r="C18" i="65"/>
  <c r="L13" i="65"/>
  <c r="N13" i="65"/>
  <c r="K13" i="65"/>
  <c r="D13" i="65"/>
  <c r="F13" i="65"/>
  <c r="C13" i="65"/>
  <c r="L12" i="65"/>
  <c r="N12" i="65"/>
  <c r="K12" i="65"/>
  <c r="D12" i="65"/>
  <c r="F12" i="65"/>
  <c r="C12" i="65"/>
  <c r="L11" i="65"/>
  <c r="N11" i="65"/>
  <c r="K11" i="65"/>
  <c r="D11" i="65"/>
  <c r="F11" i="65"/>
  <c r="C11" i="65"/>
  <c r="M6" i="65"/>
  <c r="O5" i="65"/>
  <c r="M5" i="65"/>
  <c r="K5" i="65"/>
  <c r="I5" i="65"/>
  <c r="O4" i="65"/>
  <c r="A4" i="65"/>
  <c r="A3" i="65"/>
  <c r="L20" i="64"/>
  <c r="N20" i="64"/>
  <c r="K20" i="64"/>
  <c r="D20" i="64"/>
  <c r="F20" i="64"/>
  <c r="C20" i="64"/>
  <c r="L19" i="64"/>
  <c r="N19" i="64"/>
  <c r="K19" i="64"/>
  <c r="D19" i="64"/>
  <c r="F19" i="64"/>
  <c r="C19" i="64"/>
  <c r="L18" i="64"/>
  <c r="N18" i="64"/>
  <c r="K18" i="64"/>
  <c r="D18" i="64"/>
  <c r="F18" i="64"/>
  <c r="C18" i="64"/>
  <c r="L13" i="64"/>
  <c r="N13" i="64"/>
  <c r="K13" i="64"/>
  <c r="D13" i="64"/>
  <c r="F13" i="64"/>
  <c r="C13" i="64"/>
  <c r="L12" i="64"/>
  <c r="N12" i="64"/>
  <c r="K12" i="64"/>
  <c r="D12" i="64"/>
  <c r="F12" i="64"/>
  <c r="C12" i="64"/>
  <c r="L11" i="64"/>
  <c r="N11" i="64"/>
  <c r="K11" i="64"/>
  <c r="D11" i="64"/>
  <c r="F11" i="64"/>
  <c r="C11" i="64"/>
  <c r="M6" i="64"/>
  <c r="O5" i="64"/>
  <c r="M5" i="64"/>
  <c r="K5" i="64"/>
  <c r="I5" i="64"/>
  <c r="O4" i="64"/>
  <c r="A4" i="64"/>
  <c r="A3" i="64"/>
  <c r="L20" i="63"/>
  <c r="N20" i="63"/>
  <c r="K20" i="63"/>
  <c r="D20" i="63"/>
  <c r="F20" i="63"/>
  <c r="C20" i="63"/>
  <c r="L19" i="63"/>
  <c r="N19" i="63"/>
  <c r="K19" i="63"/>
  <c r="D19" i="63"/>
  <c r="F19" i="63"/>
  <c r="C19" i="63"/>
  <c r="L18" i="63"/>
  <c r="N18" i="63"/>
  <c r="K18" i="63"/>
  <c r="D18" i="63"/>
  <c r="F18" i="63"/>
  <c r="C18" i="63"/>
  <c r="L13" i="63"/>
  <c r="N13" i="63"/>
  <c r="K13" i="63"/>
  <c r="D13" i="63"/>
  <c r="F13" i="63"/>
  <c r="C13" i="63"/>
  <c r="L12" i="63"/>
  <c r="N12" i="63"/>
  <c r="K12" i="63"/>
  <c r="D12" i="63"/>
  <c r="F12" i="63"/>
  <c r="C12" i="63"/>
  <c r="L11" i="63"/>
  <c r="N11" i="63"/>
  <c r="K11" i="63"/>
  <c r="D11" i="63"/>
  <c r="F11" i="63"/>
  <c r="C11" i="63"/>
  <c r="M6" i="63"/>
  <c r="O5" i="63"/>
  <c r="M5" i="63"/>
  <c r="K5" i="63"/>
  <c r="I5" i="63"/>
  <c r="O4" i="63"/>
  <c r="A4" i="63"/>
  <c r="A3" i="63"/>
  <c r="L20" i="62"/>
  <c r="N20" i="62"/>
  <c r="K20" i="62"/>
  <c r="D20" i="62"/>
  <c r="F20" i="62"/>
  <c r="C20" i="62"/>
  <c r="L19" i="62"/>
  <c r="N19" i="62"/>
  <c r="K19" i="62"/>
  <c r="D19" i="62"/>
  <c r="F19" i="62"/>
  <c r="C19" i="62"/>
  <c r="L18" i="62"/>
  <c r="N18" i="62"/>
  <c r="K18" i="62"/>
  <c r="D18" i="62"/>
  <c r="F18" i="62"/>
  <c r="C18" i="62"/>
  <c r="L13" i="62"/>
  <c r="N13" i="62"/>
  <c r="K13" i="62"/>
  <c r="D13" i="62"/>
  <c r="F13" i="62"/>
  <c r="C13" i="62"/>
  <c r="L12" i="62"/>
  <c r="N12" i="62"/>
  <c r="K12" i="62"/>
  <c r="D12" i="62"/>
  <c r="F12" i="62"/>
  <c r="C12" i="62"/>
  <c r="L11" i="62"/>
  <c r="N11" i="62"/>
  <c r="K11" i="62"/>
  <c r="D11" i="62"/>
  <c r="F11" i="62"/>
  <c r="C11" i="62"/>
  <c r="M6" i="62"/>
  <c r="O5" i="62"/>
  <c r="M5" i="62"/>
  <c r="K5" i="62"/>
  <c r="I5" i="62"/>
  <c r="O4" i="62"/>
  <c r="A4" i="62"/>
  <c r="A3" i="62"/>
  <c r="L20" i="61"/>
  <c r="N20" i="61"/>
  <c r="K20" i="61"/>
  <c r="D20" i="61"/>
  <c r="F20" i="61"/>
  <c r="C20" i="61"/>
  <c r="L19" i="61"/>
  <c r="N19" i="61"/>
  <c r="K19" i="61"/>
  <c r="D19" i="61"/>
  <c r="F19" i="61"/>
  <c r="C19" i="61"/>
  <c r="L18" i="61"/>
  <c r="N18" i="61"/>
  <c r="K18" i="61"/>
  <c r="D18" i="61"/>
  <c r="F18" i="61"/>
  <c r="C18" i="61"/>
  <c r="L13" i="61"/>
  <c r="N13" i="61"/>
  <c r="K13" i="61"/>
  <c r="D13" i="61"/>
  <c r="F13" i="61"/>
  <c r="C13" i="61"/>
  <c r="L12" i="61"/>
  <c r="N12" i="61"/>
  <c r="K12" i="61"/>
  <c r="D12" i="61"/>
  <c r="F12" i="61"/>
  <c r="C12" i="61"/>
  <c r="L11" i="61"/>
  <c r="N11" i="61"/>
  <c r="K11" i="61"/>
  <c r="D11" i="61"/>
  <c r="F11" i="61"/>
  <c r="C11" i="61"/>
  <c r="M6" i="61"/>
  <c r="O5" i="61"/>
  <c r="M5" i="61"/>
  <c r="K5" i="61"/>
  <c r="I5" i="61"/>
  <c r="O4" i="61"/>
  <c r="A4" i="61"/>
  <c r="A3" i="61"/>
  <c r="L20" i="60"/>
  <c r="N20" i="60"/>
  <c r="K20" i="60"/>
  <c r="D20" i="60"/>
  <c r="F20" i="60"/>
  <c r="C20" i="60"/>
  <c r="L19" i="60"/>
  <c r="N19" i="60"/>
  <c r="K19" i="60"/>
  <c r="D19" i="60"/>
  <c r="F19" i="60"/>
  <c r="C19" i="60"/>
  <c r="L18" i="60"/>
  <c r="N18" i="60"/>
  <c r="K18" i="60"/>
  <c r="D18" i="60"/>
  <c r="F18" i="60"/>
  <c r="C18" i="60"/>
  <c r="L13" i="60"/>
  <c r="N13" i="60"/>
  <c r="K13" i="60"/>
  <c r="D13" i="60"/>
  <c r="F13" i="60"/>
  <c r="C13" i="60"/>
  <c r="L12" i="60"/>
  <c r="N12" i="60"/>
  <c r="K12" i="60"/>
  <c r="D12" i="60"/>
  <c r="F12" i="60"/>
  <c r="C12" i="60"/>
  <c r="L11" i="60"/>
  <c r="N11" i="60"/>
  <c r="K11" i="60"/>
  <c r="D11" i="60"/>
  <c r="F11" i="60"/>
  <c r="C11" i="60"/>
  <c r="M6" i="60"/>
  <c r="O5" i="60"/>
  <c r="M5" i="60"/>
  <c r="K5" i="60"/>
  <c r="I5" i="60"/>
  <c r="O4" i="60"/>
  <c r="A4" i="60"/>
  <c r="A3" i="60"/>
  <c r="L20" i="59"/>
  <c r="N20" i="59"/>
  <c r="K20" i="59"/>
  <c r="D20" i="59"/>
  <c r="F20" i="59"/>
  <c r="C20" i="59"/>
  <c r="L19" i="59"/>
  <c r="N19" i="59"/>
  <c r="K19" i="59"/>
  <c r="D19" i="59"/>
  <c r="F19" i="59"/>
  <c r="C19" i="59"/>
  <c r="L18" i="59"/>
  <c r="N18" i="59"/>
  <c r="K18" i="59"/>
  <c r="D18" i="59"/>
  <c r="F18" i="59"/>
  <c r="C18" i="59"/>
  <c r="L13" i="59"/>
  <c r="N13" i="59"/>
  <c r="K13" i="59"/>
  <c r="D13" i="59"/>
  <c r="F13" i="59"/>
  <c r="C13" i="59"/>
  <c r="L12" i="59"/>
  <c r="N12" i="59"/>
  <c r="K12" i="59"/>
  <c r="D12" i="59"/>
  <c r="F12" i="59"/>
  <c r="C12" i="59"/>
  <c r="L11" i="59"/>
  <c r="N11" i="59"/>
  <c r="K11" i="59"/>
  <c r="D11" i="59"/>
  <c r="F11" i="59"/>
  <c r="C11" i="59"/>
  <c r="M6" i="59"/>
  <c r="O5" i="59"/>
  <c r="M5" i="59"/>
  <c r="K5" i="59"/>
  <c r="I5" i="59"/>
  <c r="O4" i="59"/>
  <c r="A4" i="59"/>
  <c r="A3" i="59"/>
  <c r="L20" i="58"/>
  <c r="N20" i="58"/>
  <c r="K20" i="58"/>
  <c r="D20" i="58"/>
  <c r="F20" i="58"/>
  <c r="C20" i="58"/>
  <c r="L19" i="58"/>
  <c r="N19" i="58"/>
  <c r="K19" i="58"/>
  <c r="D19" i="58"/>
  <c r="F19" i="58"/>
  <c r="C19" i="58"/>
  <c r="L18" i="58"/>
  <c r="N18" i="58"/>
  <c r="K18" i="58"/>
  <c r="D18" i="58"/>
  <c r="F18" i="58"/>
  <c r="C18" i="58"/>
  <c r="L13" i="58"/>
  <c r="N13" i="58"/>
  <c r="K13" i="58"/>
  <c r="D13" i="58"/>
  <c r="F13" i="58"/>
  <c r="C13" i="58"/>
  <c r="L12" i="58"/>
  <c r="N12" i="58"/>
  <c r="K12" i="58"/>
  <c r="D12" i="58"/>
  <c r="F12" i="58"/>
  <c r="C12" i="58"/>
  <c r="L11" i="58"/>
  <c r="N11" i="58"/>
  <c r="K11" i="58"/>
  <c r="D11" i="58"/>
  <c r="F11" i="58"/>
  <c r="C11" i="58"/>
  <c r="M6" i="58"/>
  <c r="O5" i="58"/>
  <c r="M5" i="58"/>
  <c r="K5" i="58"/>
  <c r="I5" i="58"/>
  <c r="O4" i="58"/>
  <c r="A4" i="58"/>
  <c r="A3" i="58"/>
  <c r="L20" i="57"/>
  <c r="N20" i="57"/>
  <c r="K20" i="57"/>
  <c r="D20" i="57"/>
  <c r="F20" i="57"/>
  <c r="C20" i="57"/>
  <c r="L19" i="57"/>
  <c r="N19" i="57"/>
  <c r="K19" i="57"/>
  <c r="D19" i="57"/>
  <c r="F19" i="57"/>
  <c r="C19" i="57"/>
  <c r="L18" i="57"/>
  <c r="N18" i="57"/>
  <c r="K18" i="57"/>
  <c r="D18" i="57"/>
  <c r="F18" i="57"/>
  <c r="C18" i="57"/>
  <c r="L13" i="57"/>
  <c r="N13" i="57"/>
  <c r="K13" i="57"/>
  <c r="D13" i="57"/>
  <c r="F13" i="57"/>
  <c r="C13" i="57"/>
  <c r="L12" i="57"/>
  <c r="N12" i="57"/>
  <c r="K12" i="57"/>
  <c r="D12" i="57"/>
  <c r="F12" i="57"/>
  <c r="C12" i="57"/>
  <c r="L11" i="57"/>
  <c r="N11" i="57"/>
  <c r="K11" i="57"/>
  <c r="D11" i="57"/>
  <c r="F11" i="57"/>
  <c r="C11" i="57"/>
  <c r="M6" i="57"/>
  <c r="O5" i="57"/>
  <c r="M5" i="57"/>
  <c r="K5" i="57"/>
  <c r="I5" i="57"/>
  <c r="O4" i="57"/>
  <c r="A4" i="57"/>
  <c r="A3" i="57"/>
  <c r="L20" i="56"/>
  <c r="N20" i="56"/>
  <c r="K20" i="56"/>
  <c r="D20" i="56"/>
  <c r="F20" i="56"/>
  <c r="C20" i="56"/>
  <c r="L19" i="56"/>
  <c r="N19" i="56"/>
  <c r="K19" i="56"/>
  <c r="D19" i="56"/>
  <c r="F19" i="56"/>
  <c r="C19" i="56"/>
  <c r="L18" i="56"/>
  <c r="N18" i="56"/>
  <c r="K18" i="56"/>
  <c r="D18" i="56"/>
  <c r="F18" i="56"/>
  <c r="C18" i="56"/>
  <c r="L13" i="56"/>
  <c r="N13" i="56"/>
  <c r="K13" i="56"/>
  <c r="D13" i="56"/>
  <c r="F13" i="56"/>
  <c r="C13" i="56"/>
  <c r="L12" i="56"/>
  <c r="N12" i="56"/>
  <c r="K12" i="56"/>
  <c r="D12" i="56"/>
  <c r="F12" i="56"/>
  <c r="C12" i="56"/>
  <c r="L11" i="56"/>
  <c r="N11" i="56"/>
  <c r="K11" i="56"/>
  <c r="D11" i="56"/>
  <c r="F11" i="56"/>
  <c r="C11" i="56"/>
  <c r="M6" i="56"/>
  <c r="O5" i="56"/>
  <c r="M5" i="56"/>
  <c r="K5" i="56"/>
  <c r="I5" i="56"/>
  <c r="O4" i="56"/>
  <c r="A4" i="56"/>
  <c r="A3" i="56"/>
  <c r="L20" i="55"/>
  <c r="N20" i="55"/>
  <c r="K20" i="55"/>
  <c r="D20" i="55"/>
  <c r="F20" i="55"/>
  <c r="C20" i="55"/>
  <c r="L19" i="55"/>
  <c r="N19" i="55"/>
  <c r="K19" i="55"/>
  <c r="D19" i="55"/>
  <c r="F19" i="55"/>
  <c r="C19" i="55"/>
  <c r="L18" i="55"/>
  <c r="N18" i="55"/>
  <c r="K18" i="55"/>
  <c r="D18" i="55"/>
  <c r="F18" i="55"/>
  <c r="C18" i="55"/>
  <c r="L13" i="55"/>
  <c r="N13" i="55"/>
  <c r="K13" i="55"/>
  <c r="D13" i="55"/>
  <c r="F13" i="55"/>
  <c r="C13" i="55"/>
  <c r="L12" i="55"/>
  <c r="N12" i="55"/>
  <c r="K12" i="55"/>
  <c r="D12" i="55"/>
  <c r="F12" i="55"/>
  <c r="C12" i="55"/>
  <c r="L11" i="55"/>
  <c r="N11" i="55"/>
  <c r="K11" i="55"/>
  <c r="D11" i="55"/>
  <c r="F11" i="55"/>
  <c r="C11" i="55"/>
  <c r="M6" i="55"/>
  <c r="O5" i="55"/>
  <c r="M5" i="55"/>
  <c r="K5" i="55"/>
  <c r="I5" i="55"/>
  <c r="O4" i="55"/>
  <c r="A4" i="55"/>
  <c r="A3" i="55"/>
  <c r="L20" i="54"/>
  <c r="N20" i="54"/>
  <c r="K20" i="54"/>
  <c r="D20" i="54"/>
  <c r="F20" i="54"/>
  <c r="C20" i="54"/>
  <c r="L19" i="54"/>
  <c r="N19" i="54"/>
  <c r="K19" i="54"/>
  <c r="D19" i="54"/>
  <c r="F19" i="54"/>
  <c r="C19" i="54"/>
  <c r="L18" i="54"/>
  <c r="N18" i="54"/>
  <c r="K18" i="54"/>
  <c r="D18" i="54"/>
  <c r="F18" i="54"/>
  <c r="C18" i="54"/>
  <c r="L13" i="54"/>
  <c r="N13" i="54"/>
  <c r="K13" i="54"/>
  <c r="D13" i="54"/>
  <c r="F13" i="54"/>
  <c r="C13" i="54"/>
  <c r="L12" i="54"/>
  <c r="N12" i="54"/>
  <c r="K12" i="54"/>
  <c r="D12" i="54"/>
  <c r="F12" i="54"/>
  <c r="C12" i="54"/>
  <c r="L11" i="54"/>
  <c r="N11" i="54"/>
  <c r="K11" i="54"/>
  <c r="D11" i="54"/>
  <c r="F11" i="54"/>
  <c r="C11" i="54"/>
  <c r="M6" i="54"/>
  <c r="O5" i="54"/>
  <c r="M5" i="54"/>
  <c r="K5" i="54"/>
  <c r="I5" i="54"/>
  <c r="O4" i="54"/>
  <c r="A4" i="54"/>
  <c r="A3" i="54"/>
  <c r="L20" i="53"/>
  <c r="N20" i="53"/>
  <c r="K20" i="53"/>
  <c r="D20" i="53"/>
  <c r="F20" i="53"/>
  <c r="C20" i="53"/>
  <c r="L19" i="53"/>
  <c r="N19" i="53"/>
  <c r="K19" i="53"/>
  <c r="D19" i="53"/>
  <c r="F19" i="53"/>
  <c r="C19" i="53"/>
  <c r="L18" i="53"/>
  <c r="N18" i="53"/>
  <c r="K18" i="53"/>
  <c r="D18" i="53"/>
  <c r="F18" i="53"/>
  <c r="C18" i="53"/>
  <c r="L13" i="53"/>
  <c r="N13" i="53"/>
  <c r="K13" i="53"/>
  <c r="D13" i="53"/>
  <c r="F13" i="53"/>
  <c r="C13" i="53"/>
  <c r="L12" i="53"/>
  <c r="N12" i="53"/>
  <c r="K12" i="53"/>
  <c r="D12" i="53"/>
  <c r="F12" i="53"/>
  <c r="C12" i="53"/>
  <c r="L11" i="53"/>
  <c r="N11" i="53"/>
  <c r="K11" i="53"/>
  <c r="D11" i="53"/>
  <c r="F11" i="53"/>
  <c r="C11" i="53"/>
  <c r="M6" i="53"/>
  <c r="O5" i="53"/>
  <c r="M5" i="53"/>
  <c r="K5" i="53"/>
  <c r="I5" i="53"/>
  <c r="O4" i="53"/>
  <c r="A4" i="53"/>
  <c r="A3" i="53"/>
  <c r="L20" i="52"/>
  <c r="N20" i="52"/>
  <c r="K20" i="52"/>
  <c r="D20" i="52"/>
  <c r="F20" i="52"/>
  <c r="C20" i="52"/>
  <c r="L19" i="52"/>
  <c r="N19" i="52"/>
  <c r="K19" i="52"/>
  <c r="D19" i="52"/>
  <c r="F19" i="52"/>
  <c r="C19" i="52"/>
  <c r="L18" i="52"/>
  <c r="N18" i="52"/>
  <c r="K18" i="52"/>
  <c r="D18" i="52"/>
  <c r="F18" i="52"/>
  <c r="C18" i="52"/>
  <c r="L13" i="52"/>
  <c r="N13" i="52"/>
  <c r="K13" i="52"/>
  <c r="D13" i="52"/>
  <c r="F13" i="52"/>
  <c r="C13" i="52"/>
  <c r="L12" i="52"/>
  <c r="N12" i="52"/>
  <c r="K12" i="52"/>
  <c r="D12" i="52"/>
  <c r="F12" i="52"/>
  <c r="C12" i="52"/>
  <c r="L11" i="52"/>
  <c r="N11" i="52"/>
  <c r="K11" i="52"/>
  <c r="D11" i="52"/>
  <c r="F11" i="52"/>
  <c r="C11" i="52"/>
  <c r="M6" i="52"/>
  <c r="O5" i="52"/>
  <c r="M5" i="52"/>
  <c r="K5" i="52"/>
  <c r="I5" i="52"/>
  <c r="O4" i="52"/>
  <c r="A4" i="52"/>
  <c r="A3" i="52"/>
  <c r="L20" i="51"/>
  <c r="N20" i="51"/>
  <c r="K20" i="51"/>
  <c r="D20" i="51"/>
  <c r="F20" i="51"/>
  <c r="C20" i="51"/>
  <c r="L19" i="51"/>
  <c r="N19" i="51"/>
  <c r="K19" i="51"/>
  <c r="D19" i="51"/>
  <c r="F19" i="51"/>
  <c r="C19" i="51"/>
  <c r="L18" i="51"/>
  <c r="N18" i="51"/>
  <c r="K18" i="51"/>
  <c r="D18" i="51"/>
  <c r="F18" i="51"/>
  <c r="C18" i="51"/>
  <c r="L13" i="51"/>
  <c r="N13" i="51"/>
  <c r="K13" i="51"/>
  <c r="D13" i="51"/>
  <c r="F13" i="51"/>
  <c r="C13" i="51"/>
  <c r="L12" i="51"/>
  <c r="N12" i="51"/>
  <c r="K12" i="51"/>
  <c r="D12" i="51"/>
  <c r="F12" i="51"/>
  <c r="C12" i="51"/>
  <c r="L11" i="51"/>
  <c r="N11" i="51"/>
  <c r="K11" i="51"/>
  <c r="D11" i="51"/>
  <c r="F11" i="51"/>
  <c r="C11" i="51"/>
  <c r="M6" i="51"/>
  <c r="O5" i="51"/>
  <c r="M5" i="51"/>
  <c r="K5" i="51"/>
  <c r="I5" i="51"/>
  <c r="O4" i="51"/>
  <c r="A4" i="51"/>
  <c r="A3" i="51"/>
  <c r="L20" i="50"/>
  <c r="N20" i="50"/>
  <c r="K20" i="50"/>
  <c r="D20" i="50"/>
  <c r="F20" i="50"/>
  <c r="C20" i="50"/>
  <c r="L19" i="50"/>
  <c r="N19" i="50"/>
  <c r="K19" i="50"/>
  <c r="D19" i="50"/>
  <c r="F19" i="50"/>
  <c r="C19" i="50"/>
  <c r="L18" i="50"/>
  <c r="N18" i="50"/>
  <c r="K18" i="50"/>
  <c r="D18" i="50"/>
  <c r="F18" i="50"/>
  <c r="C18" i="50"/>
  <c r="L13" i="50"/>
  <c r="N13" i="50"/>
  <c r="K13" i="50"/>
  <c r="D13" i="50"/>
  <c r="F13" i="50"/>
  <c r="C13" i="50"/>
  <c r="L12" i="50"/>
  <c r="N12" i="50"/>
  <c r="K12" i="50"/>
  <c r="D12" i="50"/>
  <c r="F12" i="50"/>
  <c r="C12" i="50"/>
  <c r="L11" i="50"/>
  <c r="N11" i="50"/>
  <c r="K11" i="50"/>
  <c r="D11" i="50"/>
  <c r="F11" i="50"/>
  <c r="C11" i="50"/>
  <c r="M6" i="50"/>
  <c r="O5" i="50"/>
  <c r="M5" i="50"/>
  <c r="K5" i="50"/>
  <c r="I5" i="50"/>
  <c r="O4" i="50"/>
  <c r="A4" i="50"/>
  <c r="A3" i="50"/>
  <c r="L20" i="49"/>
  <c r="N20" i="49"/>
  <c r="K20" i="49"/>
  <c r="D20" i="49"/>
  <c r="F20" i="49"/>
  <c r="C20" i="49"/>
  <c r="L19" i="49"/>
  <c r="N19" i="49"/>
  <c r="K19" i="49"/>
  <c r="D19" i="49"/>
  <c r="F19" i="49"/>
  <c r="C19" i="49"/>
  <c r="L18" i="49"/>
  <c r="N18" i="49"/>
  <c r="K18" i="49"/>
  <c r="D18" i="49"/>
  <c r="F18" i="49"/>
  <c r="C18" i="49"/>
  <c r="L13" i="49"/>
  <c r="N13" i="49"/>
  <c r="K13" i="49"/>
  <c r="D13" i="49"/>
  <c r="F13" i="49"/>
  <c r="C13" i="49"/>
  <c r="L12" i="49"/>
  <c r="N12" i="49"/>
  <c r="K12" i="49"/>
  <c r="D12" i="49"/>
  <c r="F12" i="49"/>
  <c r="C12" i="49"/>
  <c r="L11" i="49"/>
  <c r="N11" i="49"/>
  <c r="K11" i="49"/>
  <c r="D11" i="49"/>
  <c r="F11" i="49"/>
  <c r="C11" i="49"/>
  <c r="M6" i="49"/>
  <c r="O5" i="49"/>
  <c r="M5" i="49"/>
  <c r="K5" i="49"/>
  <c r="I5" i="49"/>
  <c r="O4" i="49"/>
  <c r="A4" i="49"/>
  <c r="A3" i="49"/>
  <c r="L20" i="48"/>
  <c r="N20" i="48"/>
  <c r="K20" i="48"/>
  <c r="D20" i="48"/>
  <c r="F20" i="48"/>
  <c r="C20" i="48"/>
  <c r="L19" i="48"/>
  <c r="N19" i="48"/>
  <c r="K19" i="48"/>
  <c r="D19" i="48"/>
  <c r="F19" i="48"/>
  <c r="C19" i="48"/>
  <c r="L18" i="48"/>
  <c r="N18" i="48"/>
  <c r="K18" i="48"/>
  <c r="D18" i="48"/>
  <c r="F18" i="48"/>
  <c r="C18" i="48"/>
  <c r="L13" i="48"/>
  <c r="N13" i="48"/>
  <c r="K13" i="48"/>
  <c r="D13" i="48"/>
  <c r="F13" i="48"/>
  <c r="C13" i="48"/>
  <c r="L12" i="48"/>
  <c r="N12" i="48"/>
  <c r="K12" i="48"/>
  <c r="D12" i="48"/>
  <c r="F12" i="48"/>
  <c r="C12" i="48"/>
  <c r="L11" i="48"/>
  <c r="N11" i="48"/>
  <c r="K11" i="48"/>
  <c r="D11" i="48"/>
  <c r="F11" i="48"/>
  <c r="C11" i="48"/>
  <c r="M6" i="48"/>
  <c r="O5" i="48"/>
  <c r="M5" i="48"/>
  <c r="K5" i="48"/>
  <c r="I5" i="48"/>
  <c r="O4" i="48"/>
  <c r="A4" i="48"/>
  <c r="A3" i="48"/>
  <c r="L20" i="47"/>
  <c r="N20" i="47"/>
  <c r="K20" i="47"/>
  <c r="D20" i="47"/>
  <c r="F20" i="47"/>
  <c r="C20" i="47"/>
  <c r="L19" i="47"/>
  <c r="N19" i="47"/>
  <c r="K19" i="47"/>
  <c r="D19" i="47"/>
  <c r="F19" i="47"/>
  <c r="C19" i="47"/>
  <c r="L18" i="47"/>
  <c r="N18" i="47"/>
  <c r="K18" i="47"/>
  <c r="D18" i="47"/>
  <c r="F18" i="47"/>
  <c r="C18" i="47"/>
  <c r="L13" i="47"/>
  <c r="N13" i="47"/>
  <c r="K13" i="47"/>
  <c r="D13" i="47"/>
  <c r="F13" i="47"/>
  <c r="C13" i="47"/>
  <c r="L12" i="47"/>
  <c r="N12" i="47"/>
  <c r="K12" i="47"/>
  <c r="D12" i="47"/>
  <c r="F12" i="47"/>
  <c r="C12" i="47"/>
  <c r="L11" i="47"/>
  <c r="N11" i="47"/>
  <c r="K11" i="47"/>
  <c r="D11" i="47"/>
  <c r="F11" i="47"/>
  <c r="C11" i="47"/>
  <c r="M6" i="47"/>
  <c r="O5" i="47"/>
  <c r="M5" i="47"/>
  <c r="K5" i="47"/>
  <c r="I5" i="47"/>
  <c r="O4" i="47"/>
  <c r="A4" i="47"/>
  <c r="A3" i="47"/>
  <c r="L20" i="46"/>
  <c r="N20" i="46"/>
  <c r="K20" i="46"/>
  <c r="D20" i="46"/>
  <c r="F20" i="46"/>
  <c r="C20" i="46"/>
  <c r="L19" i="46"/>
  <c r="N19" i="46"/>
  <c r="K19" i="46"/>
  <c r="D19" i="46"/>
  <c r="F19" i="46"/>
  <c r="C19" i="46"/>
  <c r="L18" i="46"/>
  <c r="N18" i="46"/>
  <c r="K18" i="46"/>
  <c r="D18" i="46"/>
  <c r="F18" i="46"/>
  <c r="C18" i="46"/>
  <c r="L13" i="46"/>
  <c r="N13" i="46"/>
  <c r="K13" i="46"/>
  <c r="D13" i="46"/>
  <c r="F13" i="46"/>
  <c r="C13" i="46"/>
  <c r="L12" i="46"/>
  <c r="N12" i="46"/>
  <c r="K12" i="46"/>
  <c r="D12" i="46"/>
  <c r="F12" i="46"/>
  <c r="C12" i="46"/>
  <c r="L11" i="46"/>
  <c r="N11" i="46"/>
  <c r="K11" i="46"/>
  <c r="D11" i="46"/>
  <c r="F11" i="46"/>
  <c r="C11" i="46"/>
  <c r="M6" i="46"/>
  <c r="O5" i="46"/>
  <c r="M5" i="46"/>
  <c r="K5" i="46"/>
  <c r="I5" i="46"/>
  <c r="O4" i="46"/>
  <c r="A4" i="46"/>
  <c r="A3" i="46"/>
  <c r="L20" i="45"/>
  <c r="N20" i="45"/>
  <c r="K20" i="45"/>
  <c r="D20" i="45"/>
  <c r="F20" i="45"/>
  <c r="C20" i="45"/>
  <c r="L19" i="45"/>
  <c r="N19" i="45"/>
  <c r="K19" i="45"/>
  <c r="D19" i="45"/>
  <c r="F19" i="45"/>
  <c r="C19" i="45"/>
  <c r="L18" i="45"/>
  <c r="N18" i="45"/>
  <c r="K18" i="45"/>
  <c r="D18" i="45"/>
  <c r="F18" i="45"/>
  <c r="C18" i="45"/>
  <c r="L13" i="45"/>
  <c r="N13" i="45"/>
  <c r="K13" i="45"/>
  <c r="D13" i="45"/>
  <c r="F13" i="45"/>
  <c r="C13" i="45"/>
  <c r="L12" i="45"/>
  <c r="N12" i="45"/>
  <c r="K12" i="45"/>
  <c r="D12" i="45"/>
  <c r="F12" i="45"/>
  <c r="C12" i="45"/>
  <c r="L11" i="45"/>
  <c r="N11" i="45"/>
  <c r="K11" i="45"/>
  <c r="D11" i="45"/>
  <c r="F11" i="45"/>
  <c r="C11" i="45"/>
  <c r="M6" i="45"/>
  <c r="O5" i="45"/>
  <c r="M5" i="45"/>
  <c r="K5" i="45"/>
  <c r="I5" i="45"/>
  <c r="O4" i="45"/>
  <c r="A4" i="45"/>
  <c r="A3" i="45"/>
  <c r="L20" i="44"/>
  <c r="N20" i="44"/>
  <c r="K20" i="44"/>
  <c r="D20" i="44"/>
  <c r="F20" i="44"/>
  <c r="C20" i="44"/>
  <c r="L19" i="44"/>
  <c r="N19" i="44"/>
  <c r="K19" i="44"/>
  <c r="D19" i="44"/>
  <c r="F19" i="44"/>
  <c r="C19" i="44"/>
  <c r="L18" i="44"/>
  <c r="N18" i="44"/>
  <c r="K18" i="44"/>
  <c r="D18" i="44"/>
  <c r="F18" i="44"/>
  <c r="C18" i="44"/>
  <c r="L13" i="44"/>
  <c r="N13" i="44"/>
  <c r="K13" i="44"/>
  <c r="D13" i="44"/>
  <c r="F13" i="44"/>
  <c r="C13" i="44"/>
  <c r="L12" i="44"/>
  <c r="N12" i="44"/>
  <c r="K12" i="44"/>
  <c r="D12" i="44"/>
  <c r="F12" i="44"/>
  <c r="C12" i="44"/>
  <c r="L11" i="44"/>
  <c r="N11" i="44"/>
  <c r="K11" i="44"/>
  <c r="D11" i="44"/>
  <c r="F11" i="44"/>
  <c r="C11" i="44"/>
  <c r="M6" i="44"/>
  <c r="O5" i="44"/>
  <c r="M5" i="44"/>
  <c r="K5" i="44"/>
  <c r="I5" i="44"/>
  <c r="O4" i="44"/>
  <c r="A4" i="44"/>
  <c r="A3" i="44"/>
  <c r="L20" i="43"/>
  <c r="N20" i="43"/>
  <c r="K20" i="43"/>
  <c r="D20" i="43"/>
  <c r="F20" i="43"/>
  <c r="C20" i="43"/>
  <c r="L19" i="43"/>
  <c r="N19" i="43"/>
  <c r="K19" i="43"/>
  <c r="D19" i="43"/>
  <c r="F19" i="43"/>
  <c r="C19" i="43"/>
  <c r="L18" i="43"/>
  <c r="N18" i="43"/>
  <c r="K18" i="43"/>
  <c r="D18" i="43"/>
  <c r="F18" i="43"/>
  <c r="C18" i="43"/>
  <c r="L13" i="43"/>
  <c r="N13" i="43"/>
  <c r="K13" i="43"/>
  <c r="D13" i="43"/>
  <c r="F13" i="43"/>
  <c r="C13" i="43"/>
  <c r="L12" i="43"/>
  <c r="N12" i="43"/>
  <c r="K12" i="43"/>
  <c r="D12" i="43"/>
  <c r="F12" i="43"/>
  <c r="C12" i="43"/>
  <c r="L11" i="43"/>
  <c r="N11" i="43"/>
  <c r="K11" i="43"/>
  <c r="D11" i="43"/>
  <c r="F11" i="43"/>
  <c r="C11" i="43"/>
  <c r="M6" i="43"/>
  <c r="O5" i="43"/>
  <c r="M5" i="43"/>
  <c r="K5" i="43"/>
  <c r="I5" i="43"/>
  <c r="O4" i="43"/>
  <c r="A4" i="43"/>
  <c r="A3" i="43"/>
  <c r="L20" i="42"/>
  <c r="N20" i="42"/>
  <c r="K20" i="42"/>
  <c r="D20" i="42"/>
  <c r="F20" i="42"/>
  <c r="C20" i="42"/>
  <c r="L19" i="42"/>
  <c r="N19" i="42"/>
  <c r="K19" i="42"/>
  <c r="D19" i="42"/>
  <c r="F19" i="42"/>
  <c r="C19" i="42"/>
  <c r="L18" i="42"/>
  <c r="N18" i="42"/>
  <c r="K18" i="42"/>
  <c r="D18" i="42"/>
  <c r="F18" i="42"/>
  <c r="C18" i="42"/>
  <c r="L13" i="42"/>
  <c r="N13" i="42"/>
  <c r="K13" i="42"/>
  <c r="D13" i="42"/>
  <c r="F13" i="42"/>
  <c r="C13" i="42"/>
  <c r="L12" i="42"/>
  <c r="N12" i="42"/>
  <c r="K12" i="42"/>
  <c r="D12" i="42"/>
  <c r="F12" i="42"/>
  <c r="C12" i="42"/>
  <c r="L11" i="42"/>
  <c r="N11" i="42"/>
  <c r="K11" i="42"/>
  <c r="D11" i="42"/>
  <c r="F11" i="42"/>
  <c r="C11" i="42"/>
  <c r="M6" i="42"/>
  <c r="O5" i="42"/>
  <c r="M5" i="42"/>
  <c r="K5" i="42"/>
  <c r="I5" i="42"/>
  <c r="O4" i="42"/>
  <c r="A4" i="42"/>
  <c r="A3" i="42"/>
  <c r="L20" i="41"/>
  <c r="N20" i="41"/>
  <c r="K20" i="41"/>
  <c r="D20" i="41"/>
  <c r="F20" i="41"/>
  <c r="C20" i="41"/>
  <c r="L19" i="41"/>
  <c r="N19" i="41"/>
  <c r="K19" i="41"/>
  <c r="D19" i="41"/>
  <c r="F19" i="41"/>
  <c r="C19" i="41"/>
  <c r="L18" i="41"/>
  <c r="N18" i="41"/>
  <c r="K18" i="41"/>
  <c r="D18" i="41"/>
  <c r="F18" i="41"/>
  <c r="C18" i="41"/>
  <c r="L13" i="41"/>
  <c r="N13" i="41"/>
  <c r="K13" i="41"/>
  <c r="D13" i="41"/>
  <c r="F13" i="41"/>
  <c r="C13" i="41"/>
  <c r="L12" i="41"/>
  <c r="N12" i="41"/>
  <c r="K12" i="41"/>
  <c r="D12" i="41"/>
  <c r="F12" i="41"/>
  <c r="C12" i="41"/>
  <c r="L11" i="41"/>
  <c r="N11" i="41"/>
  <c r="K11" i="41"/>
  <c r="D11" i="41"/>
  <c r="F11" i="41"/>
  <c r="C11" i="41"/>
  <c r="M6" i="41"/>
  <c r="O5" i="41"/>
  <c r="M5" i="41"/>
  <c r="K5" i="41"/>
  <c r="I5" i="41"/>
  <c r="O4" i="41"/>
  <c r="A4" i="41"/>
  <c r="A3" i="41"/>
  <c r="L20" i="40"/>
  <c r="N20" i="40"/>
  <c r="K20" i="40"/>
  <c r="D20" i="40"/>
  <c r="F20" i="40"/>
  <c r="C20" i="40"/>
  <c r="L19" i="40"/>
  <c r="N19" i="40"/>
  <c r="K19" i="40"/>
  <c r="D19" i="40"/>
  <c r="F19" i="40"/>
  <c r="C19" i="40"/>
  <c r="L18" i="40"/>
  <c r="N18" i="40"/>
  <c r="K18" i="40"/>
  <c r="D18" i="40"/>
  <c r="F18" i="40"/>
  <c r="C18" i="40"/>
  <c r="L13" i="40"/>
  <c r="N13" i="40"/>
  <c r="K13" i="40"/>
  <c r="D13" i="40"/>
  <c r="F13" i="40"/>
  <c r="C13" i="40"/>
  <c r="L12" i="40"/>
  <c r="N12" i="40"/>
  <c r="K12" i="40"/>
  <c r="D12" i="40"/>
  <c r="F12" i="40"/>
  <c r="C12" i="40"/>
  <c r="L11" i="40"/>
  <c r="N11" i="40"/>
  <c r="K11" i="40"/>
  <c r="D11" i="40"/>
  <c r="F11" i="40"/>
  <c r="C11" i="40"/>
  <c r="M6" i="40"/>
  <c r="O5" i="40"/>
  <c r="M5" i="40"/>
  <c r="K5" i="40"/>
  <c r="I5" i="40"/>
  <c r="O4" i="40"/>
  <c r="A4" i="40"/>
  <c r="A3" i="40"/>
  <c r="L20" i="39"/>
  <c r="N20" i="39"/>
  <c r="K20" i="39"/>
  <c r="D20" i="39"/>
  <c r="F20" i="39"/>
  <c r="C20" i="39"/>
  <c r="L19" i="39"/>
  <c r="N19" i="39"/>
  <c r="K19" i="39"/>
  <c r="D19" i="39"/>
  <c r="F19" i="39"/>
  <c r="C19" i="39"/>
  <c r="L18" i="39"/>
  <c r="N18" i="39"/>
  <c r="K18" i="39"/>
  <c r="D18" i="39"/>
  <c r="F18" i="39"/>
  <c r="C18" i="39"/>
  <c r="L13" i="39"/>
  <c r="N13" i="39"/>
  <c r="K13" i="39"/>
  <c r="D13" i="39"/>
  <c r="F13" i="39"/>
  <c r="C13" i="39"/>
  <c r="L12" i="39"/>
  <c r="N12" i="39"/>
  <c r="K12" i="39"/>
  <c r="D12" i="39"/>
  <c r="F12" i="39"/>
  <c r="C12" i="39"/>
  <c r="L11" i="39"/>
  <c r="N11" i="39"/>
  <c r="K11" i="39"/>
  <c r="D11" i="39"/>
  <c r="F11" i="39"/>
  <c r="C11" i="39"/>
  <c r="M6" i="39"/>
  <c r="O5" i="39"/>
  <c r="M5" i="39"/>
  <c r="K5" i="39"/>
  <c r="I5" i="39"/>
  <c r="O4" i="39"/>
  <c r="A4" i="39"/>
  <c r="A3" i="39"/>
  <c r="L20" i="38"/>
  <c r="N20" i="38"/>
  <c r="K20" i="38"/>
  <c r="D20" i="38"/>
  <c r="F20" i="38"/>
  <c r="C20" i="38"/>
  <c r="L19" i="38"/>
  <c r="N19" i="38"/>
  <c r="K19" i="38"/>
  <c r="D19" i="38"/>
  <c r="F19" i="38"/>
  <c r="C19" i="38"/>
  <c r="L18" i="38"/>
  <c r="N18" i="38"/>
  <c r="K18" i="38"/>
  <c r="D18" i="38"/>
  <c r="F18" i="38"/>
  <c r="C18" i="38"/>
  <c r="L13" i="38"/>
  <c r="N13" i="38"/>
  <c r="K13" i="38"/>
  <c r="D13" i="38"/>
  <c r="F13" i="38"/>
  <c r="C13" i="38"/>
  <c r="L12" i="38"/>
  <c r="N12" i="38"/>
  <c r="K12" i="38"/>
  <c r="D12" i="38"/>
  <c r="F12" i="38"/>
  <c r="C12" i="38"/>
  <c r="L11" i="38"/>
  <c r="N11" i="38"/>
  <c r="K11" i="38"/>
  <c r="D11" i="38"/>
  <c r="F11" i="38"/>
  <c r="C11" i="38"/>
  <c r="M6" i="38"/>
  <c r="O5" i="38"/>
  <c r="M5" i="38"/>
  <c r="K5" i="38"/>
  <c r="I5" i="38"/>
  <c r="O4" i="38"/>
  <c r="A4" i="38"/>
  <c r="A3" i="38"/>
  <c r="L11" i="37"/>
  <c r="N20" i="37"/>
  <c r="N19" i="37"/>
  <c r="N18" i="37"/>
  <c r="N13" i="37"/>
  <c r="L12" i="37"/>
  <c r="N12" i="37"/>
  <c r="N11" i="37"/>
  <c r="F20" i="37"/>
  <c r="F19" i="37"/>
  <c r="F18" i="37"/>
  <c r="F13" i="37"/>
  <c r="F12" i="37"/>
  <c r="D11" i="37"/>
  <c r="F11" i="37"/>
  <c r="D18" i="37"/>
  <c r="K13" i="37"/>
  <c r="K12" i="37"/>
  <c r="K11" i="37"/>
  <c r="K20" i="37"/>
  <c r="K19" i="37"/>
  <c r="K18" i="37"/>
  <c r="C20" i="37"/>
  <c r="C19" i="37"/>
  <c r="C18" i="37"/>
  <c r="C13" i="37"/>
  <c r="C12" i="37"/>
  <c r="C11" i="37"/>
  <c r="O5" i="37"/>
  <c r="O4" i="37"/>
  <c r="M6" i="37"/>
  <c r="M5" i="37"/>
  <c r="K5" i="37"/>
  <c r="I5" i="37"/>
  <c r="A4" i="37"/>
  <c r="A3" i="37"/>
  <c r="L20" i="37"/>
  <c r="D20" i="37"/>
  <c r="L19" i="37"/>
  <c r="D19" i="37"/>
  <c r="L18" i="37"/>
  <c r="L13" i="37"/>
  <c r="D13" i="37"/>
  <c r="D12" i="37"/>
  <c r="C14" i="37" a="1"/>
  <c r="C14" i="37"/>
  <c r="F14" i="37" a="1"/>
  <c r="F14" i="37"/>
  <c r="K14" i="37" a="1"/>
  <c r="K14" i="37"/>
  <c r="N14" i="37" a="1"/>
  <c r="N14" i="37"/>
  <c r="C21" i="37" a="1"/>
  <c r="C21" i="37"/>
  <c r="F21" i="37" a="1"/>
  <c r="F21" i="37"/>
  <c r="K21" i="37" a="1"/>
  <c r="K21" i="37"/>
  <c r="N21" i="37" a="1"/>
  <c r="N21" i="37"/>
  <c r="C14" i="38" a="1"/>
  <c r="C14" i="38"/>
  <c r="F14" i="38" a="1"/>
  <c r="F14" i="38"/>
  <c r="K14" i="38" a="1"/>
  <c r="K14" i="38"/>
  <c r="N14" i="38" a="1"/>
  <c r="N14" i="38"/>
  <c r="C21" i="38" a="1"/>
  <c r="C21" i="38"/>
  <c r="F21" i="38" a="1"/>
  <c r="F21" i="38"/>
  <c r="K21" i="38" a="1"/>
  <c r="K21" i="38"/>
  <c r="N21" i="38" a="1"/>
  <c r="N21" i="38"/>
  <c r="C14" i="39" a="1"/>
  <c r="C14" i="39"/>
  <c r="F14" i="39" a="1"/>
  <c r="F14" i="39"/>
  <c r="K14" i="39" a="1"/>
  <c r="K14" i="39"/>
  <c r="N14" i="39" a="1"/>
  <c r="N14" i="39"/>
  <c r="C21" i="39" a="1"/>
  <c r="C21" i="39"/>
  <c r="F21" i="39" a="1"/>
  <c r="F21" i="39"/>
  <c r="K21" i="39" a="1"/>
  <c r="K21" i="39"/>
  <c r="N21" i="39" a="1"/>
  <c r="N21" i="39"/>
  <c r="C14" i="40" a="1"/>
  <c r="C14" i="40"/>
  <c r="F14" i="40" a="1"/>
  <c r="F14" i="40"/>
  <c r="K14" i="40" a="1"/>
  <c r="K14" i="40"/>
  <c r="N14" i="40" a="1"/>
  <c r="N14" i="40"/>
  <c r="C21" i="40" a="1"/>
  <c r="C21" i="40"/>
  <c r="F21" i="40" a="1"/>
  <c r="F21" i="40"/>
  <c r="K21" i="40" a="1"/>
  <c r="K21" i="40"/>
  <c r="N21" i="40" a="1"/>
  <c r="N21" i="40"/>
  <c r="C14" i="41" a="1"/>
  <c r="C14" i="41"/>
  <c r="F14" i="41" a="1"/>
  <c r="F14" i="41"/>
  <c r="K14" i="41" a="1"/>
  <c r="K14" i="41"/>
  <c r="N14" i="41" a="1"/>
  <c r="N14" i="41"/>
  <c r="C21" i="41" a="1"/>
  <c r="C21" i="41"/>
  <c r="F21" i="41" a="1"/>
  <c r="F21" i="41"/>
  <c r="K21" i="41" a="1"/>
  <c r="K21" i="41"/>
  <c r="N21" i="41" a="1"/>
  <c r="N21" i="41"/>
  <c r="C14" i="42" a="1"/>
  <c r="C14" i="42"/>
  <c r="F14" i="42" a="1"/>
  <c r="F14" i="42"/>
  <c r="K14" i="42" a="1"/>
  <c r="K14" i="42"/>
  <c r="N14" i="42" a="1"/>
  <c r="N14" i="42"/>
  <c r="C21" i="42" a="1"/>
  <c r="C21" i="42"/>
  <c r="F21" i="42" a="1"/>
  <c r="F21" i="42"/>
  <c r="K21" i="42" a="1"/>
  <c r="K21" i="42"/>
  <c r="N21" i="42" a="1"/>
  <c r="N21" i="42"/>
  <c r="C14" i="43" a="1"/>
  <c r="C14" i="43"/>
  <c r="F14" i="43" a="1"/>
  <c r="F14" i="43"/>
  <c r="K14" i="43" a="1"/>
  <c r="K14" i="43"/>
  <c r="N14" i="43" a="1"/>
  <c r="N14" i="43"/>
  <c r="C21" i="43" a="1"/>
  <c r="C21" i="43"/>
  <c r="F21" i="43" a="1"/>
  <c r="F21" i="43"/>
  <c r="K21" i="43" a="1"/>
  <c r="K21" i="43"/>
  <c r="N21" i="43" a="1"/>
  <c r="N21" i="43"/>
  <c r="C14" i="44" a="1"/>
  <c r="C14" i="44"/>
  <c r="F14" i="44" a="1"/>
  <c r="F14" i="44"/>
  <c r="K14" i="44" a="1"/>
  <c r="K14" i="44"/>
  <c r="N14" i="44" a="1"/>
  <c r="N14" i="44"/>
  <c r="C21" i="44" a="1"/>
  <c r="C21" i="44"/>
  <c r="F21" i="44" a="1"/>
  <c r="F21" i="44"/>
  <c r="K21" i="44" a="1"/>
  <c r="K21" i="44"/>
  <c r="N21" i="44" a="1"/>
  <c r="N21" i="44"/>
  <c r="C14" i="45" a="1"/>
  <c r="C14" i="45"/>
  <c r="F14" i="45" a="1"/>
  <c r="F14" i="45"/>
  <c r="K14" i="45" a="1"/>
  <c r="K14" i="45"/>
  <c r="N14" i="45" a="1"/>
  <c r="N14" i="45"/>
  <c r="C21" i="45" a="1"/>
  <c r="C21" i="45"/>
  <c r="F21" i="45" a="1"/>
  <c r="F21" i="45"/>
  <c r="K21" i="45" a="1"/>
  <c r="K21" i="45"/>
  <c r="N21" i="45" a="1"/>
  <c r="N21" i="45"/>
  <c r="C14" i="46" a="1"/>
  <c r="C14" i="46"/>
  <c r="F14" i="46" a="1"/>
  <c r="F14" i="46"/>
  <c r="K14" i="46" a="1"/>
  <c r="K14" i="46"/>
  <c r="N14" i="46" a="1"/>
  <c r="N14" i="46"/>
  <c r="C21" i="46" a="1"/>
  <c r="C21" i="46"/>
  <c r="F21" i="46" a="1"/>
  <c r="F21" i="46"/>
  <c r="K21" i="46" a="1"/>
  <c r="K21" i="46"/>
  <c r="N21" i="46" a="1"/>
  <c r="N21" i="46"/>
  <c r="C14" i="47" a="1"/>
  <c r="C14" i="47"/>
  <c r="F14" i="47" a="1"/>
  <c r="F14" i="47"/>
  <c r="K14" i="47" a="1"/>
  <c r="K14" i="47"/>
  <c r="N14" i="47" a="1"/>
  <c r="N14" i="47"/>
  <c r="C21" i="47" a="1"/>
  <c r="C21" i="47"/>
  <c r="F21" i="47" a="1"/>
  <c r="F21" i="47"/>
  <c r="K21" i="47" a="1"/>
  <c r="K21" i="47"/>
  <c r="N21" i="47" a="1"/>
  <c r="N21" i="47"/>
  <c r="C14" i="48" a="1"/>
  <c r="C14" i="48"/>
  <c r="F14" i="48" a="1"/>
  <c r="F14" i="48"/>
  <c r="K14" i="48" a="1"/>
  <c r="K14" i="48"/>
  <c r="N14" i="48" a="1"/>
  <c r="N14" i="48"/>
  <c r="C21" i="48" a="1"/>
  <c r="C21" i="48"/>
  <c r="F21" i="48" a="1"/>
  <c r="F21" i="48"/>
  <c r="K21" i="48" a="1"/>
  <c r="K21" i="48"/>
  <c r="N21" i="48" a="1"/>
  <c r="N21" i="48"/>
  <c r="C14" i="49" a="1"/>
  <c r="C14" i="49"/>
  <c r="F14" i="49" a="1"/>
  <c r="F14" i="49"/>
  <c r="K14" i="49" a="1"/>
  <c r="K14" i="49"/>
  <c r="N14" i="49" a="1"/>
  <c r="N14" i="49"/>
  <c r="C21" i="49" a="1"/>
  <c r="C21" i="49"/>
  <c r="F21" i="49" a="1"/>
  <c r="F21" i="49"/>
  <c r="K21" i="49" a="1"/>
  <c r="K21" i="49"/>
  <c r="N21" i="49" a="1"/>
  <c r="N21" i="49"/>
  <c r="C14" i="50" a="1"/>
  <c r="C14" i="50"/>
  <c r="F14" i="50" a="1"/>
  <c r="F14" i="50"/>
  <c r="K14" i="50" a="1"/>
  <c r="K14" i="50"/>
  <c r="N14" i="50" a="1"/>
  <c r="N14" i="50"/>
  <c r="C21" i="50" a="1"/>
  <c r="C21" i="50"/>
  <c r="F21" i="50" a="1"/>
  <c r="F21" i="50"/>
  <c r="K21" i="50" a="1"/>
  <c r="K21" i="50"/>
  <c r="N21" i="50" a="1"/>
  <c r="N21" i="50"/>
  <c r="C14" i="51" a="1"/>
  <c r="C14" i="51"/>
  <c r="F14" i="51" a="1"/>
  <c r="F14" i="51"/>
  <c r="K14" i="51" a="1"/>
  <c r="K14" i="51"/>
  <c r="N14" i="51" a="1"/>
  <c r="N14" i="51"/>
  <c r="C21" i="51" a="1"/>
  <c r="C21" i="51"/>
  <c r="F21" i="51" a="1"/>
  <c r="F21" i="51"/>
  <c r="K21" i="51" a="1"/>
  <c r="K21" i="51"/>
  <c r="N21" i="51" a="1"/>
  <c r="N21" i="51"/>
  <c r="C14" i="52" a="1"/>
  <c r="C14" i="52"/>
  <c r="F14" i="52" a="1"/>
  <c r="F14" i="52"/>
  <c r="K14" i="52" a="1"/>
  <c r="K14" i="52"/>
  <c r="N14" i="52" a="1"/>
  <c r="N14" i="52"/>
  <c r="C21" i="52" a="1"/>
  <c r="C21" i="52"/>
  <c r="F21" i="52" a="1"/>
  <c r="F21" i="52"/>
  <c r="K21" i="52" a="1"/>
  <c r="K21" i="52"/>
  <c r="N21" i="52" a="1"/>
  <c r="N21" i="52"/>
  <c r="C14" i="53" a="1"/>
  <c r="C14" i="53"/>
  <c r="F14" i="53" a="1"/>
  <c r="F14" i="53"/>
  <c r="K14" i="53" a="1"/>
  <c r="K14" i="53"/>
  <c r="N14" i="53" a="1"/>
  <c r="N14" i="53"/>
  <c r="C21" i="53" a="1"/>
  <c r="C21" i="53"/>
  <c r="F21" i="53" a="1"/>
  <c r="F21" i="53"/>
  <c r="K21" i="53" a="1"/>
  <c r="K21" i="53"/>
  <c r="N21" i="53" a="1"/>
  <c r="N21" i="53"/>
  <c r="C14" i="54" a="1"/>
  <c r="C14" i="54"/>
  <c r="F14" i="54" a="1"/>
  <c r="F14" i="54"/>
  <c r="K14" i="54" a="1"/>
  <c r="K14" i="54"/>
  <c r="N14" i="54" a="1"/>
  <c r="N14" i="54"/>
  <c r="C21" i="54" a="1"/>
  <c r="C21" i="54"/>
  <c r="F21" i="54" a="1"/>
  <c r="F21" i="54"/>
  <c r="K21" i="54" a="1"/>
  <c r="K21" i="54"/>
  <c r="N21" i="54" a="1"/>
  <c r="N21" i="54"/>
  <c r="C14" i="55" a="1"/>
  <c r="C14" i="55"/>
  <c r="F14" i="55" a="1"/>
  <c r="F14" i="55"/>
  <c r="K14" i="55" a="1"/>
  <c r="K14" i="55"/>
  <c r="N14" i="55" a="1"/>
  <c r="N14" i="55"/>
  <c r="C21" i="55" a="1"/>
  <c r="C21" i="55"/>
  <c r="F21" i="55" a="1"/>
  <c r="F21" i="55"/>
  <c r="K21" i="55" a="1"/>
  <c r="K21" i="55"/>
  <c r="N21" i="55" a="1"/>
  <c r="N21" i="55"/>
  <c r="C14" i="56" a="1"/>
  <c r="C14" i="56"/>
  <c r="F14" i="56" a="1"/>
  <c r="F14" i="56"/>
  <c r="K14" i="56" a="1"/>
  <c r="K14" i="56"/>
  <c r="N14" i="56" a="1"/>
  <c r="N14" i="56"/>
  <c r="C21" i="56" a="1"/>
  <c r="C21" i="56"/>
  <c r="F21" i="56" a="1"/>
  <c r="F21" i="56"/>
  <c r="K21" i="56" a="1"/>
  <c r="K21" i="56"/>
  <c r="N21" i="56" a="1"/>
  <c r="N21" i="56"/>
  <c r="C14" i="57" a="1"/>
  <c r="C14" i="57"/>
  <c r="F14" i="57" a="1"/>
  <c r="F14" i="57"/>
  <c r="K14" i="57" a="1"/>
  <c r="K14" i="57"/>
  <c r="N14" i="57" a="1"/>
  <c r="N14" i="57"/>
  <c r="C21" i="57" a="1"/>
  <c r="C21" i="57"/>
  <c r="F21" i="57" a="1"/>
  <c r="F21" i="57"/>
  <c r="K21" i="57" a="1"/>
  <c r="K21" i="57"/>
  <c r="N21" i="57" a="1"/>
  <c r="N21" i="57"/>
  <c r="C14" i="58" a="1"/>
  <c r="C14" i="58"/>
  <c r="F14" i="58" a="1"/>
  <c r="F14" i="58"/>
  <c r="K14" i="58" a="1"/>
  <c r="K14" i="58"/>
  <c r="N14" i="58" a="1"/>
  <c r="N14" i="58"/>
  <c r="C21" i="58" a="1"/>
  <c r="C21" i="58"/>
  <c r="F21" i="58" a="1"/>
  <c r="F21" i="58"/>
  <c r="K21" i="58" a="1"/>
  <c r="K21" i="58"/>
  <c r="N21" i="58" a="1"/>
  <c r="N21" i="58"/>
  <c r="C14" i="59" a="1"/>
  <c r="C14" i="59"/>
  <c r="F14" i="59" a="1"/>
  <c r="F14" i="59"/>
  <c r="K14" i="59" a="1"/>
  <c r="K14" i="59"/>
  <c r="N14" i="59" a="1"/>
  <c r="N14" i="59"/>
  <c r="C21" i="59" a="1"/>
  <c r="C21" i="59"/>
  <c r="F21" i="59" a="1"/>
  <c r="F21" i="59"/>
  <c r="K21" i="59" a="1"/>
  <c r="K21" i="59"/>
  <c r="N21" i="59" a="1"/>
  <c r="N21" i="59"/>
  <c r="C14" i="60" a="1"/>
  <c r="C14" i="60"/>
  <c r="F14" i="60" a="1"/>
  <c r="F14" i="60"/>
  <c r="K14" i="60" a="1"/>
  <c r="K14" i="60"/>
  <c r="N14" i="60" a="1"/>
  <c r="N14" i="60"/>
  <c r="C21" i="60" a="1"/>
  <c r="C21" i="60"/>
  <c r="F21" i="60" a="1"/>
  <c r="F21" i="60"/>
  <c r="K21" i="60" a="1"/>
  <c r="K21" i="60"/>
  <c r="N21" i="60" a="1"/>
  <c r="N21" i="60"/>
  <c r="C14" i="61" a="1"/>
  <c r="C14" i="61"/>
  <c r="F14" i="61" a="1"/>
  <c r="F14" i="61"/>
  <c r="K14" i="61" a="1"/>
  <c r="K14" i="61"/>
  <c r="N14" i="61" a="1"/>
  <c r="N14" i="61"/>
  <c r="C21" i="61" a="1"/>
  <c r="C21" i="61"/>
  <c r="F21" i="61" a="1"/>
  <c r="F21" i="61"/>
  <c r="K21" i="61" a="1"/>
  <c r="K21" i="61"/>
  <c r="N21" i="61" a="1"/>
  <c r="N21" i="61"/>
  <c r="C14" i="62" a="1"/>
  <c r="C14" i="62"/>
  <c r="F14" i="62" a="1"/>
  <c r="F14" i="62"/>
  <c r="K14" i="62" a="1"/>
  <c r="K14" i="62"/>
  <c r="N14" i="62" a="1"/>
  <c r="N14" i="62"/>
  <c r="C21" i="62" a="1"/>
  <c r="C21" i="62"/>
  <c r="F21" i="62" a="1"/>
  <c r="F21" i="62"/>
  <c r="K21" i="62" a="1"/>
  <c r="K21" i="62"/>
  <c r="N21" i="62" a="1"/>
  <c r="N21" i="62"/>
  <c r="C14" i="63" a="1"/>
  <c r="C14" i="63"/>
  <c r="F14" i="63" a="1"/>
  <c r="F14" i="63"/>
  <c r="K14" i="63" a="1"/>
  <c r="K14" i="63"/>
  <c r="N14" i="63" a="1"/>
  <c r="N14" i="63"/>
  <c r="C21" i="63" a="1"/>
  <c r="C21" i="63"/>
  <c r="F21" i="63" a="1"/>
  <c r="F21" i="63"/>
  <c r="K21" i="63" a="1"/>
  <c r="K21" i="63"/>
  <c r="N21" i="63" a="1"/>
  <c r="N21" i="63"/>
  <c r="C14" i="64" a="1"/>
  <c r="C14" i="64"/>
  <c r="F14" i="64" a="1"/>
  <c r="F14" i="64"/>
  <c r="K14" i="64" a="1"/>
  <c r="K14" i="64"/>
  <c r="N14" i="64" a="1"/>
  <c r="N14" i="64"/>
  <c r="C21" i="64" a="1"/>
  <c r="C21" i="64"/>
  <c r="F21" i="64" a="1"/>
  <c r="F21" i="64"/>
  <c r="K21" i="64" a="1"/>
  <c r="K21" i="64"/>
  <c r="N21" i="64" a="1"/>
  <c r="N21" i="64"/>
  <c r="C14" i="65" a="1"/>
  <c r="C14" i="65"/>
  <c r="F14" i="65" a="1"/>
  <c r="F14" i="65"/>
  <c r="K14" i="65" a="1"/>
  <c r="K14" i="65"/>
  <c r="N14" i="65" a="1"/>
  <c r="N14" i="65"/>
  <c r="C21" i="65" a="1"/>
  <c r="C21" i="65"/>
  <c r="F21" i="65" a="1"/>
  <c r="F21" i="65"/>
  <c r="K21" i="65" a="1"/>
  <c r="K21" i="65"/>
  <c r="N21" i="65" a="1"/>
  <c r="N21" i="65"/>
  <c r="C14" i="66" a="1"/>
  <c r="C14" i="66"/>
  <c r="F14" i="66" a="1"/>
  <c r="F14" i="66"/>
  <c r="K14" i="66" a="1"/>
  <c r="K14" i="66"/>
  <c r="N14" i="66" a="1"/>
  <c r="N14" i="66"/>
  <c r="C21" i="66" a="1"/>
  <c r="C21" i="66"/>
  <c r="F21" i="66" a="1"/>
  <c r="F21" i="66"/>
  <c r="K21" i="66" a="1"/>
  <c r="K21" i="66"/>
  <c r="N21" i="66" a="1"/>
  <c r="N21" i="66"/>
</calcChain>
</file>

<file path=xl/sharedStrings.xml><?xml version="1.0" encoding="utf-8"?>
<sst xmlns="http://schemas.openxmlformats.org/spreadsheetml/2006/main" count="11966" uniqueCount="215">
  <si>
    <t>Total</t>
  </si>
  <si>
    <t>straddle</t>
  </si>
  <si>
    <t>-</t>
  </si>
  <si>
    <t>tuck jump</t>
  </si>
  <si>
    <t>pike jump</t>
  </si>
  <si>
    <t>0 1</t>
  </si>
  <si>
    <t>0 2</t>
  </si>
  <si>
    <t>0 3</t>
  </si>
  <si>
    <t>4 - o</t>
  </si>
  <si>
    <t>4 - &lt;</t>
  </si>
  <si>
    <t>4 - /</t>
  </si>
  <si>
    <t>4 1 o</t>
  </si>
  <si>
    <t>4 1 &lt;</t>
  </si>
  <si>
    <t>4 1 /</t>
  </si>
  <si>
    <t>4 2</t>
  </si>
  <si>
    <t>4 3</t>
  </si>
  <si>
    <t>4 4</t>
  </si>
  <si>
    <t>4 5</t>
  </si>
  <si>
    <t>4 6</t>
  </si>
  <si>
    <t>8 - - o</t>
  </si>
  <si>
    <t>8 - - &lt;</t>
  </si>
  <si>
    <t>8 - - /</t>
  </si>
  <si>
    <t>8 - 1 o</t>
  </si>
  <si>
    <t>8 - 1 &lt;</t>
  </si>
  <si>
    <t>8 1 1 o</t>
  </si>
  <si>
    <t>8 1 1 &lt;</t>
  </si>
  <si>
    <t>8 1 - o</t>
  </si>
  <si>
    <t>8 1 - &lt;</t>
  </si>
  <si>
    <t>8 1 - /</t>
  </si>
  <si>
    <t>8 2 - o</t>
  </si>
  <si>
    <t>8 2 - &lt;</t>
  </si>
  <si>
    <t>8 2 - /</t>
  </si>
  <si>
    <t>8 2 1 o</t>
  </si>
  <si>
    <t>8 2 1 &lt;</t>
  </si>
  <si>
    <t>8 2 1 /</t>
  </si>
  <si>
    <t>8 - 3 o</t>
  </si>
  <si>
    <t>8 - 3 &lt;</t>
  </si>
  <si>
    <t>8 2 2 o</t>
  </si>
  <si>
    <t>8 2 2 &lt;</t>
  </si>
  <si>
    <t>8 2 2 /</t>
  </si>
  <si>
    <t>8 1 3 o</t>
  </si>
  <si>
    <t>8 1 3 &lt;</t>
  </si>
  <si>
    <t>8 2 3 o</t>
  </si>
  <si>
    <t>8 2 3 &lt;</t>
  </si>
  <si>
    <t>8 2 3 /</t>
  </si>
  <si>
    <t>8 2 4 o</t>
  </si>
  <si>
    <t>8 2 4 /</t>
  </si>
  <si>
    <t>8 3 3 /</t>
  </si>
  <si>
    <t>8 4 2 /</t>
  </si>
  <si>
    <t>8 1 5 o</t>
  </si>
  <si>
    <t>8 1 5 &lt;</t>
  </si>
  <si>
    <t>8 - 5 o</t>
  </si>
  <si>
    <t>8 - 5 &lt;</t>
  </si>
  <si>
    <t>8 2 5 o</t>
  </si>
  <si>
    <t>8 2 5 &lt;</t>
  </si>
  <si>
    <t>8 2 5 /</t>
  </si>
  <si>
    <t>8 4 4 /</t>
  </si>
  <si>
    <t>12 - - - o</t>
  </si>
  <si>
    <t>12 - - - &lt;</t>
  </si>
  <si>
    <t>12 - - - /</t>
  </si>
  <si>
    <t>12 - - 1 o</t>
  </si>
  <si>
    <t>12 - - 1 &lt;</t>
  </si>
  <si>
    <t>12 - - 3 o</t>
  </si>
  <si>
    <t>12 - - 3 &lt;</t>
  </si>
  <si>
    <t>12 1 - 1 o</t>
  </si>
  <si>
    <t>12 1 - 1 &lt;</t>
  </si>
  <si>
    <t>12 2 2 1 o</t>
  </si>
  <si>
    <t>12 2 2 2 o</t>
  </si>
  <si>
    <t>12 - 1 2 o</t>
  </si>
  <si>
    <t>12 1 1 2 o</t>
  </si>
  <si>
    <t>Tab</t>
  </si>
  <si>
    <t>Final</t>
  </si>
  <si>
    <t>Dif</t>
  </si>
  <si>
    <t>TOTAL DIF</t>
  </si>
  <si>
    <t>Data</t>
  </si>
  <si>
    <t>Obs.:</t>
  </si>
  <si>
    <t>Skill (Difficulty judges)</t>
  </si>
  <si>
    <t>Skill</t>
  </si>
  <si>
    <t>2nd routine</t>
  </si>
  <si>
    <t>1st routine</t>
  </si>
  <si>
    <t>Nr</t>
  </si>
  <si>
    <t>Group</t>
  </si>
  <si>
    <t>Gender / Age</t>
  </si>
  <si>
    <t>Club / Country</t>
  </si>
  <si>
    <t>Name</t>
  </si>
  <si>
    <t>C. Card nr</t>
  </si>
  <si>
    <t>v</t>
  </si>
  <si>
    <t>o</t>
  </si>
  <si>
    <t>=</t>
  </si>
  <si>
    <t>4-o</t>
  </si>
  <si>
    <t>4-&lt;</t>
  </si>
  <si>
    <t>4-/</t>
  </si>
  <si>
    <t>41o</t>
  </si>
  <si>
    <t>41&lt;</t>
  </si>
  <si>
    <t>41/</t>
  </si>
  <si>
    <t>8--o</t>
  </si>
  <si>
    <t>8--&lt;</t>
  </si>
  <si>
    <t>8--/</t>
  </si>
  <si>
    <t>8-1o</t>
  </si>
  <si>
    <t>8-1&lt;</t>
  </si>
  <si>
    <t>811o</t>
  </si>
  <si>
    <t>811&lt;</t>
  </si>
  <si>
    <t>81-o</t>
  </si>
  <si>
    <t>81-&lt;</t>
  </si>
  <si>
    <t>81-/</t>
  </si>
  <si>
    <t>82-o</t>
  </si>
  <si>
    <t>82-&lt;</t>
  </si>
  <si>
    <t>82-/</t>
  </si>
  <si>
    <t>821o</t>
  </si>
  <si>
    <t>821&lt;</t>
  </si>
  <si>
    <t>821/</t>
  </si>
  <si>
    <t>8-3o</t>
  </si>
  <si>
    <t>8-3&lt;</t>
  </si>
  <si>
    <t>822o</t>
  </si>
  <si>
    <t>8 3 1 o</t>
  </si>
  <si>
    <t>831o</t>
  </si>
  <si>
    <t>822&lt;</t>
  </si>
  <si>
    <t>8 3 1 &lt;</t>
  </si>
  <si>
    <t>831&lt;</t>
  </si>
  <si>
    <t>822/</t>
  </si>
  <si>
    <t>813o</t>
  </si>
  <si>
    <t>813&lt;</t>
  </si>
  <si>
    <t>823o</t>
  </si>
  <si>
    <t>823&lt;</t>
  </si>
  <si>
    <t>823/</t>
  </si>
  <si>
    <t>824o</t>
  </si>
  <si>
    <t>824/</t>
  </si>
  <si>
    <t>833/</t>
  </si>
  <si>
    <t>842/</t>
  </si>
  <si>
    <t>815o</t>
  </si>
  <si>
    <t>815&lt;</t>
  </si>
  <si>
    <t>8-5o</t>
  </si>
  <si>
    <t>8-5&lt;</t>
  </si>
  <si>
    <t>825o</t>
  </si>
  <si>
    <t>825&lt;</t>
  </si>
  <si>
    <t>825/</t>
  </si>
  <si>
    <t>844/</t>
  </si>
  <si>
    <t>12---o</t>
  </si>
  <si>
    <t>12---&lt;</t>
  </si>
  <si>
    <t>12---/</t>
  </si>
  <si>
    <t>12--1o</t>
  </si>
  <si>
    <t>12--1&lt;</t>
  </si>
  <si>
    <t>12--3o</t>
  </si>
  <si>
    <t>12--3&lt;</t>
  </si>
  <si>
    <t>121-1o</t>
  </si>
  <si>
    <t>121-1&lt;</t>
  </si>
  <si>
    <t>12221o</t>
  </si>
  <si>
    <t>12222o</t>
  </si>
  <si>
    <t>12-12o</t>
  </si>
  <si>
    <t>12112o</t>
  </si>
  <si>
    <t>Gymnast</t>
  </si>
  <si>
    <t>Gender</t>
  </si>
  <si>
    <t>Age Group</t>
  </si>
  <si>
    <t>Notes</t>
  </si>
  <si>
    <t>Instructions</t>
  </si>
  <si>
    <t>Country / Club</t>
  </si>
  <si>
    <t>Name of the event</t>
  </si>
  <si>
    <t>Date of competition</t>
  </si>
  <si>
    <t>1 - Replace the trampoline logo with the country / club logo in every TAB</t>
  </si>
  <si>
    <t>2 - Fill the white cells on the BASE sheet</t>
  </si>
  <si>
    <t>3 - In each gymnast, fill only the skills and the *</t>
  </si>
  <si>
    <t xml:space="preserve"> (the format of the skills need to exactly match the difficulty table)</t>
  </si>
  <si>
    <t>you must select the cells you whish to change and make the change only once</t>
  </si>
  <si>
    <t>all sheets will be updated</t>
  </si>
  <si>
    <t>COMPETITION CARD - DOUBLE-MINI TRAMPOLINE</t>
  </si>
  <si>
    <t>3rd routine (final)</t>
  </si>
  <si>
    <t>Mount</t>
  </si>
  <si>
    <t>Spotter</t>
  </si>
  <si>
    <t>Dismount</t>
  </si>
  <si>
    <t>4th routine (final)</t>
  </si>
  <si>
    <t>4 7</t>
  </si>
  <si>
    <t>4 8</t>
  </si>
  <si>
    <t>4 10</t>
  </si>
  <si>
    <t>8 - 1 /</t>
  </si>
  <si>
    <t>8-1/</t>
  </si>
  <si>
    <t>8 1 1 /</t>
  </si>
  <si>
    <t>811/</t>
  </si>
  <si>
    <t>8 - 3 /</t>
  </si>
  <si>
    <t>8-3/</t>
  </si>
  <si>
    <t>8 1 3 /</t>
  </si>
  <si>
    <t>813/</t>
  </si>
  <si>
    <t>8 3 2 o</t>
  </si>
  <si>
    <t>832o</t>
  </si>
  <si>
    <t>8 3 2 &lt;</t>
  </si>
  <si>
    <t>832&lt;</t>
  </si>
  <si>
    <t>832/</t>
  </si>
  <si>
    <t>8 4 4 o</t>
  </si>
  <si>
    <t>844o</t>
  </si>
  <si>
    <t>12 2 - - o</t>
  </si>
  <si>
    <t>122--o</t>
  </si>
  <si>
    <t>12 2 - - &lt;</t>
  </si>
  <si>
    <t>122--&lt;</t>
  </si>
  <si>
    <t>16 - - - - o</t>
  </si>
  <si>
    <t>16----o</t>
  </si>
  <si>
    <t>4 - Tuck ou puck position is marked with an "o" (letter "o", not zero)</t>
  </si>
  <si>
    <t>Pike position is the "&lt;" sign and Straight position is "/"</t>
  </si>
  <si>
    <t>You can use spaces between symbols or write without spaces</t>
  </si>
  <si>
    <t>5 - If you want to make any change in several sheets at the same time</t>
  </si>
  <si>
    <t>6 - If you whish to print, select the sheets you want first and print them</t>
  </si>
  <si>
    <t>7 - The cells with colours have hyperlinks to the gymnast or back to BASE</t>
  </si>
  <si>
    <t>8 - You can add new skills to the dif table on the first ten lines that are blank</t>
  </si>
  <si>
    <t>42</t>
  </si>
  <si>
    <t>43</t>
  </si>
  <si>
    <t>44</t>
  </si>
  <si>
    <t>45</t>
  </si>
  <si>
    <t>46</t>
  </si>
  <si>
    <t>47</t>
  </si>
  <si>
    <t>48</t>
  </si>
  <si>
    <t>410</t>
  </si>
  <si>
    <t>Federação de Ginástica de Portugal</t>
  </si>
  <si>
    <t>from 1 to 30 (disabled for the moment)</t>
  </si>
  <si>
    <t>1</t>
  </si>
  <si>
    <t>3</t>
  </si>
  <si>
    <t>2</t>
  </si>
  <si>
    <t>Copy &amp; Paste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</si>
</sst>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\ _€_-;\-* #,##0.00\ _€_-;_-* &quot;-&quot;??\ _€_-;_-@_-"/>
    <numFmt numFmtId="164" formatCode="0.0"/>
    <numFmt numFmtId="165" formatCode="[$-F800]dddd&quot;, &quot;mmmm\ dd&quot;, &quot;yyyy"/>
  </numFmts>
  <fonts count="14" x14ac:knownFonts="1">
    <font>
      <sz val="10"/>
      <name val="Arial"/>
    </font>
    <font>
      <sz val="10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Tahoma"/>
      <family val="2"/>
    </font>
    <font>
      <sz val="11"/>
      <color theme="0"/>
      <name val="Calibri"/>
      <family val="2"/>
      <scheme val="minor"/>
    </font>
    <font>
      <sz val="10"/>
      <color theme="0"/>
      <name val="Tahoma"/>
      <family val="2"/>
    </font>
    <font>
      <i/>
      <sz val="11"/>
      <color rgb="FF7F7F7F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charset val="1"/>
    </font>
    <font>
      <sz val="12"/>
      <name val="Calibri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b/>
      <sz val="14"/>
      <color rgb="FF1F497D"/>
      <name val="Calibri"/>
      <family val="2"/>
      <charset val="1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theme="1"/>
        <bgColor indexed="64"/>
      </patternFill>
    </fill>
    <fill>
      <patternFill patternType="solid">
        <fgColor rgb="FFD9D9D9"/>
        <bgColor rgb="FFBFBFBF"/>
      </patternFill>
    </fill>
    <fill>
      <patternFill patternType="solid">
        <fgColor rgb="FFBFBFBF"/>
        <bgColor rgb="FFD9D9D9"/>
      </patternFill>
    </fill>
    <fill>
      <patternFill patternType="solid">
        <fgColor rgb="FFFFC000"/>
        <bgColor rgb="FFF79646"/>
      </patternFill>
    </fill>
  </fills>
  <borders count="42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/>
    <xf numFmtId="43" fontId="2" fillId="0" borderId="0" applyFont="0" applyFill="0" applyBorder="0" applyAlignment="0" applyProtection="0"/>
    <xf numFmtId="0" fontId="3" fillId="0" borderId="0"/>
    <xf numFmtId="0" fontId="2" fillId="0" borderId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7" fillId="0" borderId="0" applyNumberFormat="0" applyFill="0" applyBorder="0" applyAlignment="0" applyProtection="0"/>
    <xf numFmtId="0" fontId="8" fillId="0" borderId="0"/>
  </cellStyleXfs>
  <cellXfs count="110">
    <xf numFmtId="0" fontId="0" fillId="0" borderId="0" xfId="0"/>
    <xf numFmtId="0" fontId="1" fillId="2" borderId="5" xfId="3" applyFont="1" applyFill="1" applyBorder="1" applyAlignment="1" applyProtection="1">
      <alignment horizontal="center"/>
      <protection hidden="1"/>
    </xf>
    <xf numFmtId="0" fontId="6" fillId="9" borderId="0" xfId="3" applyFont="1" applyFill="1" applyAlignment="1" applyProtection="1">
      <alignment horizontal="center"/>
      <protection hidden="1"/>
    </xf>
    <xf numFmtId="0" fontId="1" fillId="0" borderId="0" xfId="3" applyFont="1" applyProtection="1">
      <protection hidden="1"/>
    </xf>
    <xf numFmtId="0" fontId="4" fillId="2" borderId="1" xfId="3" applyFont="1" applyFill="1" applyBorder="1" applyAlignment="1" applyProtection="1">
      <alignment horizontal="center"/>
      <protection hidden="1"/>
    </xf>
    <xf numFmtId="0" fontId="1" fillId="2" borderId="2" xfId="3" applyFont="1" applyFill="1" applyBorder="1" applyAlignment="1" applyProtection="1">
      <alignment horizontal="center"/>
      <protection hidden="1"/>
    </xf>
    <xf numFmtId="0" fontId="1" fillId="2" borderId="2" xfId="3" applyFont="1" applyFill="1" applyBorder="1" applyProtection="1">
      <protection hidden="1"/>
    </xf>
    <xf numFmtId="0" fontId="1" fillId="2" borderId="2" xfId="3" applyFont="1" applyFill="1" applyBorder="1" applyAlignment="1" applyProtection="1">
      <alignment horizontal="center" vertical="center"/>
      <protection hidden="1"/>
    </xf>
    <xf numFmtId="0" fontId="1" fillId="2" borderId="3" xfId="3" applyFont="1" applyFill="1" applyBorder="1" applyProtection="1">
      <protection hidden="1"/>
    </xf>
    <xf numFmtId="0" fontId="11" fillId="0" borderId="2" xfId="10" applyFont="1" applyBorder="1" applyAlignment="1" applyProtection="1">
      <alignment horizontal="left" indent="1"/>
      <protection hidden="1"/>
    </xf>
    <xf numFmtId="164" fontId="11" fillId="0" borderId="11" xfId="10" applyNumberFormat="1" applyFont="1" applyBorder="1" applyAlignment="1" applyProtection="1">
      <alignment horizontal="center"/>
      <protection hidden="1"/>
    </xf>
    <xf numFmtId="0" fontId="1" fillId="0" borderId="8" xfId="3" applyFont="1" applyBorder="1" applyProtection="1">
      <protection locked="0" hidden="1"/>
    </xf>
    <xf numFmtId="0" fontId="1" fillId="0" borderId="8" xfId="3" applyFont="1" applyBorder="1" applyAlignment="1" applyProtection="1">
      <alignment horizontal="center"/>
      <protection locked="0" hidden="1"/>
    </xf>
    <xf numFmtId="0" fontId="1" fillId="0" borderId="10" xfId="3" applyFont="1" applyBorder="1" applyProtection="1">
      <protection locked="0" hidden="1"/>
    </xf>
    <xf numFmtId="0" fontId="1" fillId="0" borderId="9" xfId="3" applyFont="1" applyBorder="1" applyProtection="1">
      <protection locked="0" hidden="1"/>
    </xf>
    <xf numFmtId="0" fontId="1" fillId="0" borderId="9" xfId="3" applyFont="1" applyBorder="1" applyAlignment="1" applyProtection="1">
      <alignment horizontal="center"/>
      <protection locked="0" hidden="1"/>
    </xf>
    <xf numFmtId="0" fontId="1" fillId="0" borderId="11" xfId="3" applyFont="1" applyBorder="1" applyProtection="1">
      <protection locked="0" hidden="1"/>
    </xf>
    <xf numFmtId="0" fontId="4" fillId="0" borderId="9" xfId="3" applyFont="1" applyBorder="1" applyAlignment="1" applyProtection="1">
      <alignment horizontal="center"/>
      <protection locked="0" hidden="1"/>
    </xf>
    <xf numFmtId="0" fontId="1" fillId="0" borderId="4" xfId="3" applyFont="1" applyBorder="1" applyProtection="1">
      <protection locked="0" hidden="1"/>
    </xf>
    <xf numFmtId="0" fontId="1" fillId="0" borderId="4" xfId="3" applyFont="1" applyBorder="1" applyAlignment="1" applyProtection="1">
      <alignment horizontal="center"/>
      <protection locked="0" hidden="1"/>
    </xf>
    <xf numFmtId="0" fontId="1" fillId="0" borderId="12" xfId="3" applyFont="1" applyBorder="1" applyProtection="1">
      <protection locked="0" hidden="1"/>
    </xf>
    <xf numFmtId="0" fontId="1" fillId="0" borderId="2" xfId="3" applyFont="1" applyBorder="1" applyAlignment="1" applyProtection="1">
      <alignment horizontal="center"/>
      <protection locked="0" hidden="1"/>
    </xf>
    <xf numFmtId="14" fontId="1" fillId="0" borderId="2" xfId="3" applyNumberFormat="1" applyFont="1" applyBorder="1" applyAlignment="1" applyProtection="1">
      <alignment horizontal="center"/>
      <protection locked="0" hidden="1"/>
    </xf>
    <xf numFmtId="0" fontId="5" fillId="3" borderId="8" xfId="4" applyBorder="1" applyAlignment="1" applyProtection="1">
      <alignment horizontal="center"/>
      <protection locked="0" hidden="1"/>
    </xf>
    <xf numFmtId="0" fontId="5" fillId="4" borderId="9" xfId="5" applyBorder="1" applyAlignment="1" applyProtection="1">
      <alignment horizontal="center"/>
      <protection locked="0" hidden="1"/>
    </xf>
    <xf numFmtId="0" fontId="5" fillId="5" borderId="9" xfId="6" applyBorder="1" applyAlignment="1" applyProtection="1">
      <alignment horizontal="center"/>
      <protection locked="0" hidden="1"/>
    </xf>
    <xf numFmtId="0" fontId="5" fillId="6" borderId="9" xfId="7" applyBorder="1" applyAlignment="1" applyProtection="1">
      <alignment horizontal="center"/>
      <protection locked="0" hidden="1"/>
    </xf>
    <xf numFmtId="0" fontId="5" fillId="7" borderId="9" xfId="8" applyBorder="1" applyAlignment="1" applyProtection="1">
      <alignment horizontal="center"/>
      <protection locked="0" hidden="1"/>
    </xf>
    <xf numFmtId="0" fontId="5" fillId="8" borderId="9" xfId="9" applyBorder="1" applyAlignment="1" applyProtection="1">
      <alignment horizontal="center"/>
      <protection locked="0" hidden="1"/>
    </xf>
    <xf numFmtId="0" fontId="5" fillId="3" borderId="9" xfId="4" applyBorder="1" applyAlignment="1" applyProtection="1">
      <alignment horizontal="center"/>
      <protection locked="0" hidden="1"/>
    </xf>
    <xf numFmtId="0" fontId="5" fillId="5" borderId="0" xfId="6" applyAlignment="1" applyProtection="1">
      <alignment horizontal="center"/>
      <protection locked="0" hidden="1"/>
    </xf>
    <xf numFmtId="0" fontId="5" fillId="8" borderId="4" xfId="9" applyBorder="1" applyAlignment="1" applyProtection="1">
      <alignment horizontal="center"/>
      <protection locked="0" hidden="1"/>
    </xf>
    <xf numFmtId="0" fontId="9" fillId="0" borderId="0" xfId="3" applyFont="1" applyAlignment="1" applyProtection="1">
      <alignment vertical="center"/>
      <protection hidden="1"/>
    </xf>
    <xf numFmtId="0" fontId="9" fillId="10" borderId="13" xfId="3" applyFont="1" applyFill="1" applyBorder="1" applyAlignment="1" applyProtection="1">
      <alignment horizontal="center" vertical="center"/>
      <protection hidden="1"/>
    </xf>
    <xf numFmtId="0" fontId="9" fillId="10" borderId="21" xfId="3" applyFont="1" applyFill="1" applyBorder="1" applyAlignment="1" applyProtection="1">
      <alignment vertical="center"/>
      <protection hidden="1"/>
    </xf>
    <xf numFmtId="0" fontId="9" fillId="0" borderId="21" xfId="3" applyFont="1" applyBorder="1" applyAlignment="1" applyProtection="1">
      <alignment horizontal="center" vertical="center"/>
      <protection locked="0" hidden="1"/>
    </xf>
    <xf numFmtId="0" fontId="9" fillId="12" borderId="0" xfId="3" applyFont="1" applyFill="1" applyAlignment="1" applyProtection="1">
      <alignment vertical="center"/>
      <protection hidden="1"/>
    </xf>
    <xf numFmtId="0" fontId="9" fillId="0" borderId="21" xfId="3" applyFont="1" applyBorder="1" applyAlignment="1" applyProtection="1">
      <alignment horizontal="center" vertical="center"/>
      <protection hidden="1"/>
    </xf>
    <xf numFmtId="0" fontId="9" fillId="0" borderId="13" xfId="3" applyFont="1" applyBorder="1" applyAlignment="1" applyProtection="1">
      <alignment horizontal="center" vertical="center"/>
      <protection hidden="1"/>
    </xf>
    <xf numFmtId="0" fontId="9" fillId="0" borderId="25" xfId="3" applyFont="1" applyBorder="1" applyAlignment="1" applyProtection="1">
      <alignment horizontal="center" vertical="center"/>
      <protection hidden="1"/>
    </xf>
    <xf numFmtId="49" fontId="9" fillId="0" borderId="14" xfId="3" applyNumberFormat="1" applyFont="1" applyBorder="1" applyAlignment="1" applyProtection="1">
      <alignment horizontal="left" vertical="center" indent="1"/>
      <protection locked="0" hidden="1"/>
    </xf>
    <xf numFmtId="4" fontId="9" fillId="0" borderId="25" xfId="3" applyNumberFormat="1" applyFont="1" applyBorder="1" applyAlignment="1" applyProtection="1">
      <alignment horizontal="center" vertical="center"/>
      <protection hidden="1"/>
    </xf>
    <xf numFmtId="0" fontId="9" fillId="10" borderId="31" xfId="3" applyFont="1" applyFill="1" applyBorder="1" applyAlignment="1" applyProtection="1">
      <alignment horizontal="centerContinuous" vertical="center"/>
      <protection hidden="1"/>
    </xf>
    <xf numFmtId="0" fontId="9" fillId="10" borderId="32" xfId="3" applyFont="1" applyFill="1" applyBorder="1" applyAlignment="1" applyProtection="1">
      <alignment horizontal="centerContinuous" vertical="center"/>
      <protection hidden="1"/>
    </xf>
    <xf numFmtId="0" fontId="9" fillId="10" borderId="33" xfId="3" applyFont="1" applyFill="1" applyBorder="1" applyAlignment="1" applyProtection="1">
      <alignment horizontal="centerContinuous" vertical="center"/>
      <protection hidden="1"/>
    </xf>
    <xf numFmtId="0" fontId="9" fillId="0" borderId="26" xfId="3" applyFont="1" applyBorder="1" applyAlignment="1" applyProtection="1">
      <alignment horizontal="center" vertical="center"/>
      <protection hidden="1"/>
    </xf>
    <xf numFmtId="49" fontId="9" fillId="0" borderId="15" xfId="3" applyNumberFormat="1" applyFont="1" applyBorder="1" applyAlignment="1" applyProtection="1">
      <alignment horizontal="left" vertical="center" indent="1"/>
      <protection locked="0" hidden="1"/>
    </xf>
    <xf numFmtId="4" fontId="9" fillId="0" borderId="26" xfId="3" applyNumberFormat="1" applyFont="1" applyBorder="1" applyAlignment="1" applyProtection="1">
      <alignment horizontal="center" vertical="center"/>
      <protection hidden="1"/>
    </xf>
    <xf numFmtId="0" fontId="9" fillId="10" borderId="34" xfId="3" applyFont="1" applyFill="1" applyBorder="1" applyAlignment="1" applyProtection="1">
      <alignment horizontal="centerContinuous" vertical="center"/>
      <protection hidden="1"/>
    </xf>
    <xf numFmtId="0" fontId="9" fillId="10" borderId="35" xfId="3" applyFont="1" applyFill="1" applyBorder="1" applyAlignment="1" applyProtection="1">
      <alignment horizontal="centerContinuous" vertical="center"/>
      <protection hidden="1"/>
    </xf>
    <xf numFmtId="0" fontId="9" fillId="10" borderId="26" xfId="3" applyFont="1" applyFill="1" applyBorder="1" applyAlignment="1" applyProtection="1">
      <alignment horizontal="centerContinuous" vertical="center"/>
      <protection hidden="1"/>
    </xf>
    <xf numFmtId="0" fontId="9" fillId="0" borderId="27" xfId="3" applyFont="1" applyBorder="1" applyAlignment="1" applyProtection="1">
      <alignment horizontal="center" vertical="center"/>
      <protection hidden="1"/>
    </xf>
    <xf numFmtId="49" fontId="9" fillId="0" borderId="16" xfId="3" applyNumberFormat="1" applyFont="1" applyBorder="1" applyAlignment="1" applyProtection="1">
      <alignment horizontal="left" vertical="center" indent="1"/>
      <protection locked="0" hidden="1"/>
    </xf>
    <xf numFmtId="4" fontId="9" fillId="0" borderId="27" xfId="3" applyNumberFormat="1" applyFont="1" applyBorder="1" applyAlignment="1" applyProtection="1">
      <alignment horizontal="center" vertical="center"/>
      <protection hidden="1"/>
    </xf>
    <xf numFmtId="0" fontId="9" fillId="10" borderId="36" xfId="3" applyFont="1" applyFill="1" applyBorder="1" applyAlignment="1" applyProtection="1">
      <alignment horizontal="centerContinuous" vertical="center"/>
      <protection hidden="1"/>
    </xf>
    <xf numFmtId="0" fontId="9" fillId="10" borderId="37" xfId="3" applyFont="1" applyFill="1" applyBorder="1" applyAlignment="1" applyProtection="1">
      <alignment horizontal="centerContinuous" vertical="center"/>
      <protection hidden="1"/>
    </xf>
    <xf numFmtId="0" fontId="9" fillId="10" borderId="38" xfId="3" applyFont="1" applyFill="1" applyBorder="1" applyAlignment="1" applyProtection="1">
      <alignment horizontal="centerContinuous" vertical="center"/>
      <protection hidden="1"/>
    </xf>
    <xf numFmtId="0" fontId="9" fillId="0" borderId="24" xfId="3" applyFont="1" applyBorder="1" applyAlignment="1" applyProtection="1">
      <alignment horizontal="center" vertical="center"/>
      <protection hidden="1"/>
    </xf>
    <xf numFmtId="0" fontId="9" fillId="0" borderId="20" xfId="3" applyFont="1" applyBorder="1" applyAlignment="1" applyProtection="1">
      <alignment vertical="center"/>
      <protection hidden="1"/>
    </xf>
    <xf numFmtId="4" fontId="9" fillId="0" borderId="24" xfId="3" applyNumberFormat="1" applyFont="1" applyBorder="1" applyAlignment="1" applyProtection="1">
      <alignment horizontal="center" vertical="center"/>
      <protection hidden="1"/>
    </xf>
    <xf numFmtId="0" fontId="9" fillId="10" borderId="21" xfId="3" applyFont="1" applyFill="1" applyBorder="1" applyAlignment="1" applyProtection="1">
      <alignment horizontal="centerContinuous" vertical="center"/>
      <protection hidden="1"/>
    </xf>
    <xf numFmtId="0" fontId="9" fillId="0" borderId="0" xfId="3" applyFont="1" applyAlignment="1" applyProtection="1">
      <alignment horizontal="center" vertical="center"/>
      <protection hidden="1"/>
    </xf>
    <xf numFmtId="4" fontId="9" fillId="0" borderId="21" xfId="3" applyNumberFormat="1" applyFont="1" applyBorder="1" applyAlignment="1" applyProtection="1">
      <alignment horizontal="center" vertical="center"/>
      <protection hidden="1"/>
    </xf>
    <xf numFmtId="0" fontId="9" fillId="0" borderId="0" xfId="3" applyFont="1" applyAlignment="1" applyProtection="1">
      <alignment horizontal="right" vertical="center"/>
      <protection hidden="1"/>
    </xf>
    <xf numFmtId="0" fontId="9" fillId="0" borderId="0" xfId="3" applyFont="1" applyAlignment="1" applyProtection="1">
      <alignment horizontal="left" vertical="center" indent="1"/>
      <protection hidden="1"/>
    </xf>
    <xf numFmtId="0" fontId="12" fillId="11" borderId="40" xfId="10" applyFont="1" applyFill="1" applyBorder="1" applyAlignment="1" applyProtection="1">
      <alignment horizontal="center"/>
      <protection hidden="1"/>
    </xf>
    <xf numFmtId="164" fontId="12" fillId="11" borderId="41" xfId="10" applyNumberFormat="1" applyFont="1" applyFill="1" applyBorder="1" applyAlignment="1" applyProtection="1">
      <alignment horizontal="center"/>
      <protection hidden="1"/>
    </xf>
    <xf numFmtId="0" fontId="2" fillId="0" borderId="0" xfId="3" applyProtection="1">
      <protection hidden="1"/>
    </xf>
    <xf numFmtId="0" fontId="9" fillId="0" borderId="18" xfId="3" applyFont="1" applyBorder="1" applyAlignment="1" applyProtection="1">
      <alignment horizontal="center" vertical="center"/>
      <protection hidden="1"/>
    </xf>
    <xf numFmtId="0" fontId="9" fillId="0" borderId="19" xfId="3" applyFont="1" applyBorder="1" applyAlignment="1" applyProtection="1">
      <alignment horizontal="center" vertical="center"/>
      <protection hidden="1"/>
    </xf>
    <xf numFmtId="0" fontId="11" fillId="0" borderId="3" xfId="10" applyFont="1" applyBorder="1" applyAlignment="1" applyProtection="1">
      <alignment horizontal="left" indent="1"/>
      <protection hidden="1"/>
    </xf>
    <xf numFmtId="164" fontId="2" fillId="0" borderId="12" xfId="10" applyNumberFormat="1" applyFont="1" applyBorder="1" applyAlignment="1" applyProtection="1">
      <alignment horizontal="center"/>
      <protection hidden="1"/>
    </xf>
    <xf numFmtId="0" fontId="9" fillId="0" borderId="1" xfId="3" applyFont="1" applyBorder="1" applyAlignment="1" applyProtection="1">
      <alignment horizontal="left" vertical="center" indent="1"/>
      <protection locked="0" hidden="1"/>
    </xf>
    <xf numFmtId="0" fontId="9" fillId="0" borderId="10" xfId="3" applyFont="1" applyBorder="1" applyAlignment="1" applyProtection="1">
      <alignment vertical="center"/>
      <protection locked="0" hidden="1"/>
    </xf>
    <xf numFmtId="0" fontId="9" fillId="0" borderId="2" xfId="3" applyFont="1" applyBorder="1" applyAlignment="1" applyProtection="1">
      <alignment horizontal="left" vertical="center" indent="1"/>
      <protection locked="0" hidden="1"/>
    </xf>
    <xf numFmtId="0" fontId="9" fillId="0" borderId="11" xfId="3" applyFont="1" applyBorder="1" applyAlignment="1" applyProtection="1">
      <alignment vertical="center"/>
      <protection locked="0" hidden="1"/>
    </xf>
    <xf numFmtId="0" fontId="11" fillId="0" borderId="2" xfId="10" quotePrefix="1" applyFont="1" applyBorder="1" applyAlignment="1" applyProtection="1">
      <alignment horizontal="left" indent="1"/>
      <protection hidden="1"/>
    </xf>
    <xf numFmtId="0" fontId="9" fillId="0" borderId="0" xfId="3" applyFont="1" applyAlignment="1" applyProtection="1">
      <alignment horizontal="center" vertical="center"/>
      <protection locked="0" hidden="1"/>
    </xf>
    <xf numFmtId="0" fontId="1" fillId="2" borderId="6" xfId="3" applyFont="1" applyFill="1" applyBorder="1" applyAlignment="1" applyProtection="1">
      <alignment horizontal="center" vertical="center"/>
      <protection locked="0" hidden="1"/>
    </xf>
    <xf numFmtId="0" fontId="1" fillId="2" borderId="6" xfId="3" applyFont="1" applyFill="1" applyBorder="1" applyAlignment="1" applyProtection="1">
      <alignment horizontal="center"/>
      <protection locked="0" hidden="1"/>
    </xf>
    <xf numFmtId="0" fontId="1" fillId="2" borderId="7" xfId="3" applyFont="1" applyFill="1" applyBorder="1" applyAlignment="1" applyProtection="1">
      <alignment horizontal="center"/>
      <protection locked="0" hidden="1"/>
    </xf>
    <xf numFmtId="164" fontId="12" fillId="11" borderId="41" xfId="10" applyNumberFormat="1" applyFont="1" applyFill="1" applyBorder="1" applyAlignment="1" applyProtection="1">
      <alignment horizontal="center"/>
      <protection locked="0"/>
    </xf>
    <xf numFmtId="0" fontId="9" fillId="0" borderId="1" xfId="3" applyFont="1" applyBorder="1" applyAlignment="1" applyProtection="1">
      <alignment horizontal="left" vertical="center" indent="1"/>
      <protection locked="0"/>
    </xf>
    <xf numFmtId="0" fontId="9" fillId="0" borderId="2" xfId="3" applyFont="1" applyBorder="1" applyAlignment="1" applyProtection="1">
      <alignment horizontal="left" vertical="center" indent="1"/>
      <protection locked="0"/>
    </xf>
    <xf numFmtId="0" fontId="11" fillId="0" borderId="2" xfId="10" applyFont="1" applyBorder="1" applyAlignment="1" applyProtection="1">
      <alignment horizontal="left" indent="1"/>
      <protection locked="0"/>
    </xf>
    <xf numFmtId="0" fontId="11" fillId="0" borderId="2" xfId="10" quotePrefix="1" applyFont="1" applyBorder="1" applyAlignment="1" applyProtection="1">
      <alignment horizontal="left" indent="1"/>
      <protection locked="0"/>
    </xf>
    <xf numFmtId="0" fontId="11" fillId="0" borderId="3" xfId="10" applyFont="1" applyBorder="1" applyAlignment="1" applyProtection="1">
      <alignment horizontal="left" indent="1"/>
      <protection locked="0"/>
    </xf>
    <xf numFmtId="0" fontId="9" fillId="10" borderId="39" xfId="3" applyFont="1" applyFill="1" applyBorder="1" applyAlignment="1" applyProtection="1">
      <alignment horizontal="center" vertical="center"/>
      <protection hidden="1"/>
    </xf>
    <xf numFmtId="0" fontId="9" fillId="10" borderId="21" xfId="3" applyFont="1" applyFill="1" applyBorder="1" applyAlignment="1" applyProtection="1">
      <alignment horizontal="center" vertical="center"/>
      <protection hidden="1"/>
    </xf>
    <xf numFmtId="49" fontId="9" fillId="0" borderId="18" xfId="3" applyNumberFormat="1" applyFont="1" applyBorder="1" applyAlignment="1" applyProtection="1">
      <alignment horizontal="left" vertical="top"/>
      <protection locked="0" hidden="1"/>
    </xf>
    <xf numFmtId="49" fontId="9" fillId="0" borderId="30" xfId="3" applyNumberFormat="1" applyFont="1" applyBorder="1" applyAlignment="1" applyProtection="1">
      <alignment horizontal="left" vertical="top"/>
      <protection locked="0" hidden="1"/>
    </xf>
    <xf numFmtId="49" fontId="9" fillId="0" borderId="22" xfId="3" applyNumberFormat="1" applyFont="1" applyBorder="1" applyAlignment="1" applyProtection="1">
      <alignment horizontal="left" vertical="top"/>
      <protection locked="0" hidden="1"/>
    </xf>
    <xf numFmtId="49" fontId="9" fillId="0" borderId="29" xfId="3" applyNumberFormat="1" applyFont="1" applyBorder="1" applyAlignment="1" applyProtection="1">
      <alignment horizontal="left" vertical="top"/>
      <protection locked="0" hidden="1"/>
    </xf>
    <xf numFmtId="49" fontId="9" fillId="0" borderId="0" xfId="3" applyNumberFormat="1" applyFont="1" applyAlignment="1" applyProtection="1">
      <alignment horizontal="left" vertical="top"/>
      <protection locked="0" hidden="1"/>
    </xf>
    <xf numFmtId="49" fontId="9" fillId="0" borderId="28" xfId="3" applyNumberFormat="1" applyFont="1" applyBorder="1" applyAlignment="1" applyProtection="1">
      <alignment horizontal="left" vertical="top"/>
      <protection locked="0" hidden="1"/>
    </xf>
    <xf numFmtId="49" fontId="9" fillId="0" borderId="19" xfId="3" applyNumberFormat="1" applyFont="1" applyBorder="1" applyAlignment="1" applyProtection="1">
      <alignment horizontal="left" vertical="top"/>
      <protection locked="0" hidden="1"/>
    </xf>
    <xf numFmtId="49" fontId="9" fillId="0" borderId="20" xfId="3" applyNumberFormat="1" applyFont="1" applyBorder="1" applyAlignment="1" applyProtection="1">
      <alignment horizontal="left" vertical="top"/>
      <protection locked="0" hidden="1"/>
    </xf>
    <xf numFmtId="49" fontId="9" fillId="0" borderId="23" xfId="3" applyNumberFormat="1" applyFont="1" applyBorder="1" applyAlignment="1" applyProtection="1">
      <alignment horizontal="left" vertical="top"/>
      <protection locked="0" hidden="1"/>
    </xf>
    <xf numFmtId="49" fontId="9" fillId="10" borderId="31" xfId="3" applyNumberFormat="1" applyFont="1" applyFill="1" applyBorder="1" applyAlignment="1" applyProtection="1">
      <alignment horizontal="center" vertical="center"/>
      <protection locked="0" hidden="1"/>
    </xf>
    <xf numFmtId="49" fontId="9" fillId="10" borderId="25" xfId="3" applyNumberFormat="1" applyFont="1" applyFill="1" applyBorder="1" applyAlignment="1" applyProtection="1">
      <alignment horizontal="center" vertical="center"/>
      <protection locked="0" hidden="1"/>
    </xf>
    <xf numFmtId="49" fontId="9" fillId="10" borderId="34" xfId="3" applyNumberFormat="1" applyFont="1" applyFill="1" applyBorder="1" applyAlignment="1" applyProtection="1">
      <alignment horizontal="center" vertical="center"/>
      <protection locked="0" hidden="1"/>
    </xf>
    <xf numFmtId="49" fontId="9" fillId="10" borderId="26" xfId="3" applyNumberFormat="1" applyFont="1" applyFill="1" applyBorder="1" applyAlignment="1" applyProtection="1">
      <alignment horizontal="center" vertical="center"/>
      <protection locked="0" hidden="1"/>
    </xf>
    <xf numFmtId="49" fontId="9" fillId="10" borderId="36" xfId="3" applyNumberFormat="1" applyFont="1" applyFill="1" applyBorder="1" applyAlignment="1" applyProtection="1">
      <alignment horizontal="center" vertical="center"/>
      <protection locked="0" hidden="1"/>
    </xf>
    <xf numFmtId="49" fontId="9" fillId="10" borderId="27" xfId="3" applyNumberFormat="1" applyFont="1" applyFill="1" applyBorder="1" applyAlignment="1" applyProtection="1">
      <alignment horizontal="center" vertical="center"/>
      <protection locked="0" hidden="1"/>
    </xf>
    <xf numFmtId="0" fontId="9" fillId="10" borderId="17" xfId="3" applyFont="1" applyFill="1" applyBorder="1" applyAlignment="1" applyProtection="1">
      <alignment horizontal="center" vertical="center"/>
      <protection hidden="1"/>
    </xf>
    <xf numFmtId="0" fontId="13" fillId="0" borderId="0" xfId="3" applyFont="1" applyAlignment="1" applyProtection="1">
      <alignment horizontal="center" vertical="center"/>
      <protection hidden="1"/>
    </xf>
    <xf numFmtId="0" fontId="10" fillId="0" borderId="0" xfId="3" applyFont="1" applyAlignment="1" applyProtection="1">
      <alignment horizontal="center" vertical="center"/>
      <protection hidden="1"/>
    </xf>
    <xf numFmtId="165" fontId="13" fillId="0" borderId="0" xfId="3" applyNumberFormat="1" applyFont="1" applyAlignment="1" applyProtection="1">
      <alignment horizontal="center" vertical="center"/>
      <protection hidden="1"/>
    </xf>
    <xf numFmtId="0" fontId="9" fillId="0" borderId="21" xfId="3" applyFont="1" applyBorder="1" applyAlignment="1" applyProtection="1">
      <alignment horizontal="center" vertical="center"/>
      <protection hidden="1"/>
    </xf>
    <xf numFmtId="0" fontId="9" fillId="0" borderId="21" xfId="3" applyFont="1" applyBorder="1" applyAlignment="1" applyProtection="1">
      <alignment horizontal="center" vertical="center" wrapText="1"/>
      <protection hidden="1"/>
    </xf>
  </cellXfs>
  <cellStyles count="12">
    <cellStyle name="Accent1" xfId="4" builtinId="29"/>
    <cellStyle name="Accent2" xfId="5" builtinId="33"/>
    <cellStyle name="Accent3" xfId="6" builtinId="37"/>
    <cellStyle name="Accent4" xfId="7" builtinId="41"/>
    <cellStyle name="Accent5" xfId="8" builtinId="45"/>
    <cellStyle name="Accent6" xfId="9" builtinId="49"/>
    <cellStyle name="Comma 2" xfId="1" xr:uid="{00000000-0005-0000-0000-000006000000}"/>
    <cellStyle name="Explanatory Text" xfId="10" builtinId="53"/>
    <cellStyle name="Normal" xfId="0" builtinId="0"/>
    <cellStyle name="Normal 2" xfId="2" xr:uid="{00000000-0005-0000-0000-000008000000}"/>
    <cellStyle name="Normal 3" xfId="3" xr:uid="{00000000-0005-0000-0000-000009000000}"/>
    <cellStyle name="Normal 4" xfId="11" xr:uid="{D93A0CB8-54C7-48B7-AFEE-A6E0A8E12663}"/>
  </cellStyles>
  <dxfs count="300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133200</xdr:colOff>
      <xdr:row>0</xdr:row>
      <xdr:rowOff>69840</xdr:rowOff>
    </xdr:from>
    <xdr:to>
      <xdr:col>7</xdr:col>
      <xdr:colOff>161280</xdr:colOff>
      <xdr:row>5</xdr:row>
      <xdr:rowOff>106560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8658CFB-892B-42B4-B628-92596B96689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29063" y="69840"/>
          <a:ext cx="828180" cy="105589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119075</xdr:colOff>
      <xdr:row>0</xdr:row>
      <xdr:rowOff>33341</xdr:rowOff>
    </xdr:from>
    <xdr:to>
      <xdr:col>1</xdr:col>
      <xdr:colOff>504839</xdr:colOff>
      <xdr:row>5</xdr:row>
      <xdr:rowOff>129415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C019116-5731-4CF4-AE88-0DC3540DD3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9075" y="33341"/>
          <a:ext cx="1033464" cy="1115249"/>
        </a:xfrm>
        <a:prstGeom prst="rect">
          <a:avLst/>
        </a:prstGeom>
      </xdr:spPr>
    </xdr:pic>
    <xdr:clientData/>
  </xdr:twoCellAnchor>
  <xdr:twoCellAnchor>
    <xdr:from>
      <xdr:col>15</xdr:col>
      <xdr:colOff>190504</xdr:colOff>
      <xdr:row>0</xdr:row>
      <xdr:rowOff>160735</xdr:rowOff>
    </xdr:from>
    <xdr:to>
      <xdr:col>16</xdr:col>
      <xdr:colOff>315516</xdr:colOff>
      <xdr:row>4</xdr:row>
      <xdr:rowOff>45641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BA21BA2-4E2D-4D74-834F-EB7A82ABF770}"/>
            </a:ext>
          </a:extLst>
        </xdr:cNvPr>
        <xdr:cNvSpPr/>
      </xdr:nvSpPr>
      <xdr:spPr>
        <a:xfrm>
          <a:off x="12174145" y="160735"/>
          <a:ext cx="821527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133200</xdr:colOff>
      <xdr:row>0</xdr:row>
      <xdr:rowOff>69840</xdr:rowOff>
    </xdr:from>
    <xdr:to>
      <xdr:col>7</xdr:col>
      <xdr:colOff>161280</xdr:colOff>
      <xdr:row>5</xdr:row>
      <xdr:rowOff>106560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9C81A97-DEF4-4BCE-9077-F30C443922F6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29063" y="69840"/>
          <a:ext cx="828180" cy="105589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119075</xdr:colOff>
      <xdr:row>0</xdr:row>
      <xdr:rowOff>33341</xdr:rowOff>
    </xdr:from>
    <xdr:to>
      <xdr:col>1</xdr:col>
      <xdr:colOff>504839</xdr:colOff>
      <xdr:row>5</xdr:row>
      <xdr:rowOff>129415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9314C3A-023E-4410-A29C-3F7DCCC36BC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9075" y="33341"/>
          <a:ext cx="1033464" cy="1115249"/>
        </a:xfrm>
        <a:prstGeom prst="rect">
          <a:avLst/>
        </a:prstGeom>
      </xdr:spPr>
    </xdr:pic>
    <xdr:clientData/>
  </xdr:twoCellAnchor>
  <xdr:twoCellAnchor>
    <xdr:from>
      <xdr:col>15</xdr:col>
      <xdr:colOff>190504</xdr:colOff>
      <xdr:row>0</xdr:row>
      <xdr:rowOff>160735</xdr:rowOff>
    </xdr:from>
    <xdr:to>
      <xdr:col>16</xdr:col>
      <xdr:colOff>315516</xdr:colOff>
      <xdr:row>4</xdr:row>
      <xdr:rowOff>45641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F7935ED-E59A-4B56-802D-DB1D8CEEB99B}"/>
            </a:ext>
          </a:extLst>
        </xdr:cNvPr>
        <xdr:cNvSpPr/>
      </xdr:nvSpPr>
      <xdr:spPr>
        <a:xfrm>
          <a:off x="12182479" y="160735"/>
          <a:ext cx="820337" cy="737394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133200</xdr:colOff>
      <xdr:row>0</xdr:row>
      <xdr:rowOff>69840</xdr:rowOff>
    </xdr:from>
    <xdr:to>
      <xdr:col>7</xdr:col>
      <xdr:colOff>161280</xdr:colOff>
      <xdr:row>5</xdr:row>
      <xdr:rowOff>106560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09ABADC-5272-4CE4-8ECA-9037F8379E2D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29063" y="69840"/>
          <a:ext cx="828180" cy="105589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119075</xdr:colOff>
      <xdr:row>0</xdr:row>
      <xdr:rowOff>33341</xdr:rowOff>
    </xdr:from>
    <xdr:to>
      <xdr:col>1</xdr:col>
      <xdr:colOff>504839</xdr:colOff>
      <xdr:row>5</xdr:row>
      <xdr:rowOff>129415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E565733-35A6-42F5-8732-212421934EB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9075" y="33341"/>
          <a:ext cx="1033464" cy="1115249"/>
        </a:xfrm>
        <a:prstGeom prst="rect">
          <a:avLst/>
        </a:prstGeom>
      </xdr:spPr>
    </xdr:pic>
    <xdr:clientData/>
  </xdr:twoCellAnchor>
  <xdr:twoCellAnchor>
    <xdr:from>
      <xdr:col>15</xdr:col>
      <xdr:colOff>190504</xdr:colOff>
      <xdr:row>0</xdr:row>
      <xdr:rowOff>160735</xdr:rowOff>
    </xdr:from>
    <xdr:to>
      <xdr:col>16</xdr:col>
      <xdr:colOff>315516</xdr:colOff>
      <xdr:row>4</xdr:row>
      <xdr:rowOff>45641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02F0F0F-7496-4B4B-A401-9123E15DCD5A}"/>
            </a:ext>
          </a:extLst>
        </xdr:cNvPr>
        <xdr:cNvSpPr/>
      </xdr:nvSpPr>
      <xdr:spPr>
        <a:xfrm>
          <a:off x="12182479" y="160735"/>
          <a:ext cx="820337" cy="737394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133200</xdr:colOff>
      <xdr:row>0</xdr:row>
      <xdr:rowOff>69840</xdr:rowOff>
    </xdr:from>
    <xdr:to>
      <xdr:col>7</xdr:col>
      <xdr:colOff>161280</xdr:colOff>
      <xdr:row>5</xdr:row>
      <xdr:rowOff>106560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274D47B-BF98-40D0-AEA5-5933042D911B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29063" y="69840"/>
          <a:ext cx="828180" cy="105589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119075</xdr:colOff>
      <xdr:row>0</xdr:row>
      <xdr:rowOff>33341</xdr:rowOff>
    </xdr:from>
    <xdr:to>
      <xdr:col>1</xdr:col>
      <xdr:colOff>504839</xdr:colOff>
      <xdr:row>5</xdr:row>
      <xdr:rowOff>129415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F93316F-6932-475B-BDC3-9D240F032D8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9075" y="33341"/>
          <a:ext cx="1033464" cy="1115249"/>
        </a:xfrm>
        <a:prstGeom prst="rect">
          <a:avLst/>
        </a:prstGeom>
      </xdr:spPr>
    </xdr:pic>
    <xdr:clientData/>
  </xdr:twoCellAnchor>
  <xdr:twoCellAnchor>
    <xdr:from>
      <xdr:col>15</xdr:col>
      <xdr:colOff>190504</xdr:colOff>
      <xdr:row>0</xdr:row>
      <xdr:rowOff>160735</xdr:rowOff>
    </xdr:from>
    <xdr:to>
      <xdr:col>16</xdr:col>
      <xdr:colOff>315516</xdr:colOff>
      <xdr:row>4</xdr:row>
      <xdr:rowOff>45641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17BA5D0-E869-4FDF-961B-B91A554C639A}"/>
            </a:ext>
          </a:extLst>
        </xdr:cNvPr>
        <xdr:cNvSpPr/>
      </xdr:nvSpPr>
      <xdr:spPr>
        <a:xfrm>
          <a:off x="12182479" y="160735"/>
          <a:ext cx="820337" cy="737394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133200</xdr:colOff>
      <xdr:row>0</xdr:row>
      <xdr:rowOff>69840</xdr:rowOff>
    </xdr:from>
    <xdr:to>
      <xdr:col>7</xdr:col>
      <xdr:colOff>161280</xdr:colOff>
      <xdr:row>5</xdr:row>
      <xdr:rowOff>106560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73AB106-24C9-4931-A354-8A1C9B7BC766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29063" y="69840"/>
          <a:ext cx="828180" cy="105589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119075</xdr:colOff>
      <xdr:row>0</xdr:row>
      <xdr:rowOff>33341</xdr:rowOff>
    </xdr:from>
    <xdr:to>
      <xdr:col>1</xdr:col>
      <xdr:colOff>504839</xdr:colOff>
      <xdr:row>5</xdr:row>
      <xdr:rowOff>129415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AD6D5F6-9AD6-4E03-A6BB-1FD6B99F0AF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9075" y="33341"/>
          <a:ext cx="1033464" cy="1115249"/>
        </a:xfrm>
        <a:prstGeom prst="rect">
          <a:avLst/>
        </a:prstGeom>
      </xdr:spPr>
    </xdr:pic>
    <xdr:clientData/>
  </xdr:twoCellAnchor>
  <xdr:twoCellAnchor>
    <xdr:from>
      <xdr:col>15</xdr:col>
      <xdr:colOff>190504</xdr:colOff>
      <xdr:row>0</xdr:row>
      <xdr:rowOff>160735</xdr:rowOff>
    </xdr:from>
    <xdr:to>
      <xdr:col>16</xdr:col>
      <xdr:colOff>315516</xdr:colOff>
      <xdr:row>4</xdr:row>
      <xdr:rowOff>45641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AF8B43A-B94E-4847-8FD4-54FE1A479C85}"/>
            </a:ext>
          </a:extLst>
        </xdr:cNvPr>
        <xdr:cNvSpPr/>
      </xdr:nvSpPr>
      <xdr:spPr>
        <a:xfrm>
          <a:off x="12182479" y="160735"/>
          <a:ext cx="820337" cy="737394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133200</xdr:colOff>
      <xdr:row>0</xdr:row>
      <xdr:rowOff>69840</xdr:rowOff>
    </xdr:from>
    <xdr:to>
      <xdr:col>7</xdr:col>
      <xdr:colOff>161280</xdr:colOff>
      <xdr:row>5</xdr:row>
      <xdr:rowOff>106560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497CC03-A559-4766-8CC1-2FF684C051A2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29063" y="69840"/>
          <a:ext cx="828180" cy="105589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119075</xdr:colOff>
      <xdr:row>0</xdr:row>
      <xdr:rowOff>33341</xdr:rowOff>
    </xdr:from>
    <xdr:to>
      <xdr:col>1</xdr:col>
      <xdr:colOff>504839</xdr:colOff>
      <xdr:row>5</xdr:row>
      <xdr:rowOff>129415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87FDAB3-1391-40FF-90E2-27CF5D857D8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9075" y="33341"/>
          <a:ext cx="1033464" cy="1115249"/>
        </a:xfrm>
        <a:prstGeom prst="rect">
          <a:avLst/>
        </a:prstGeom>
      </xdr:spPr>
    </xdr:pic>
    <xdr:clientData/>
  </xdr:twoCellAnchor>
  <xdr:twoCellAnchor>
    <xdr:from>
      <xdr:col>15</xdr:col>
      <xdr:colOff>190504</xdr:colOff>
      <xdr:row>0</xdr:row>
      <xdr:rowOff>160735</xdr:rowOff>
    </xdr:from>
    <xdr:to>
      <xdr:col>16</xdr:col>
      <xdr:colOff>315516</xdr:colOff>
      <xdr:row>4</xdr:row>
      <xdr:rowOff>45641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E0BA896-4971-4D37-ACC9-0DA48F7E2225}"/>
            </a:ext>
          </a:extLst>
        </xdr:cNvPr>
        <xdr:cNvSpPr/>
      </xdr:nvSpPr>
      <xdr:spPr>
        <a:xfrm>
          <a:off x="12182479" y="160735"/>
          <a:ext cx="820337" cy="737394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133200</xdr:colOff>
      <xdr:row>0</xdr:row>
      <xdr:rowOff>69840</xdr:rowOff>
    </xdr:from>
    <xdr:to>
      <xdr:col>7</xdr:col>
      <xdr:colOff>161280</xdr:colOff>
      <xdr:row>5</xdr:row>
      <xdr:rowOff>106560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7BEB135-C2D0-4E34-BD47-FAD118907C41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29063" y="69840"/>
          <a:ext cx="828180" cy="105589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119075</xdr:colOff>
      <xdr:row>0</xdr:row>
      <xdr:rowOff>33341</xdr:rowOff>
    </xdr:from>
    <xdr:to>
      <xdr:col>1</xdr:col>
      <xdr:colOff>504839</xdr:colOff>
      <xdr:row>5</xdr:row>
      <xdr:rowOff>129415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4FF90DD-54F9-4029-979E-E3E1A2C7CA8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9075" y="33341"/>
          <a:ext cx="1033464" cy="1115249"/>
        </a:xfrm>
        <a:prstGeom prst="rect">
          <a:avLst/>
        </a:prstGeom>
      </xdr:spPr>
    </xdr:pic>
    <xdr:clientData/>
  </xdr:twoCellAnchor>
  <xdr:twoCellAnchor>
    <xdr:from>
      <xdr:col>15</xdr:col>
      <xdr:colOff>190504</xdr:colOff>
      <xdr:row>0</xdr:row>
      <xdr:rowOff>160735</xdr:rowOff>
    </xdr:from>
    <xdr:to>
      <xdr:col>16</xdr:col>
      <xdr:colOff>315516</xdr:colOff>
      <xdr:row>4</xdr:row>
      <xdr:rowOff>45641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DB89D6D-9972-40AD-B382-EE088E318329}"/>
            </a:ext>
          </a:extLst>
        </xdr:cNvPr>
        <xdr:cNvSpPr/>
      </xdr:nvSpPr>
      <xdr:spPr>
        <a:xfrm>
          <a:off x="12182479" y="160735"/>
          <a:ext cx="820337" cy="737394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133200</xdr:colOff>
      <xdr:row>0</xdr:row>
      <xdr:rowOff>69840</xdr:rowOff>
    </xdr:from>
    <xdr:to>
      <xdr:col>7</xdr:col>
      <xdr:colOff>161280</xdr:colOff>
      <xdr:row>5</xdr:row>
      <xdr:rowOff>106560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BCBE1B9-1787-4475-B7C2-7DDD112DD10C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29063" y="69840"/>
          <a:ext cx="828180" cy="105589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119075</xdr:colOff>
      <xdr:row>0</xdr:row>
      <xdr:rowOff>33341</xdr:rowOff>
    </xdr:from>
    <xdr:to>
      <xdr:col>1</xdr:col>
      <xdr:colOff>504839</xdr:colOff>
      <xdr:row>5</xdr:row>
      <xdr:rowOff>129415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F43B9EA-048A-47D2-962B-F094C893783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9075" y="33341"/>
          <a:ext cx="1033464" cy="1115249"/>
        </a:xfrm>
        <a:prstGeom prst="rect">
          <a:avLst/>
        </a:prstGeom>
      </xdr:spPr>
    </xdr:pic>
    <xdr:clientData/>
  </xdr:twoCellAnchor>
  <xdr:twoCellAnchor>
    <xdr:from>
      <xdr:col>15</xdr:col>
      <xdr:colOff>190504</xdr:colOff>
      <xdr:row>0</xdr:row>
      <xdr:rowOff>160735</xdr:rowOff>
    </xdr:from>
    <xdr:to>
      <xdr:col>16</xdr:col>
      <xdr:colOff>315516</xdr:colOff>
      <xdr:row>4</xdr:row>
      <xdr:rowOff>45641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F7D3AEC-BE0C-46BF-A824-8BEAEDF575E0}"/>
            </a:ext>
          </a:extLst>
        </xdr:cNvPr>
        <xdr:cNvSpPr/>
      </xdr:nvSpPr>
      <xdr:spPr>
        <a:xfrm>
          <a:off x="12182479" y="160735"/>
          <a:ext cx="820337" cy="737394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133200</xdr:colOff>
      <xdr:row>0</xdr:row>
      <xdr:rowOff>69840</xdr:rowOff>
    </xdr:from>
    <xdr:to>
      <xdr:col>7</xdr:col>
      <xdr:colOff>161280</xdr:colOff>
      <xdr:row>5</xdr:row>
      <xdr:rowOff>106560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0E0025-BC68-4D9D-8113-BF15174B807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29063" y="69840"/>
          <a:ext cx="828180" cy="105589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119075</xdr:colOff>
      <xdr:row>0</xdr:row>
      <xdr:rowOff>33341</xdr:rowOff>
    </xdr:from>
    <xdr:to>
      <xdr:col>1</xdr:col>
      <xdr:colOff>504839</xdr:colOff>
      <xdr:row>5</xdr:row>
      <xdr:rowOff>129415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FAFE46F-7852-4A66-93B6-130EE6E454E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9075" y="33341"/>
          <a:ext cx="1033464" cy="1115249"/>
        </a:xfrm>
        <a:prstGeom prst="rect">
          <a:avLst/>
        </a:prstGeom>
      </xdr:spPr>
    </xdr:pic>
    <xdr:clientData/>
  </xdr:twoCellAnchor>
  <xdr:twoCellAnchor>
    <xdr:from>
      <xdr:col>15</xdr:col>
      <xdr:colOff>190504</xdr:colOff>
      <xdr:row>0</xdr:row>
      <xdr:rowOff>160735</xdr:rowOff>
    </xdr:from>
    <xdr:to>
      <xdr:col>16</xdr:col>
      <xdr:colOff>315516</xdr:colOff>
      <xdr:row>4</xdr:row>
      <xdr:rowOff>45641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AE52459-474E-4F86-898B-648EA4E6F109}"/>
            </a:ext>
          </a:extLst>
        </xdr:cNvPr>
        <xdr:cNvSpPr/>
      </xdr:nvSpPr>
      <xdr:spPr>
        <a:xfrm>
          <a:off x="12182479" y="160735"/>
          <a:ext cx="820337" cy="737394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133200</xdr:colOff>
      <xdr:row>0</xdr:row>
      <xdr:rowOff>69840</xdr:rowOff>
    </xdr:from>
    <xdr:to>
      <xdr:col>7</xdr:col>
      <xdr:colOff>161280</xdr:colOff>
      <xdr:row>5</xdr:row>
      <xdr:rowOff>106560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7EAA6EF-9B99-489A-9C55-3802E642DEAA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29063" y="69840"/>
          <a:ext cx="828180" cy="105589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119075</xdr:colOff>
      <xdr:row>0</xdr:row>
      <xdr:rowOff>33341</xdr:rowOff>
    </xdr:from>
    <xdr:to>
      <xdr:col>1</xdr:col>
      <xdr:colOff>504839</xdr:colOff>
      <xdr:row>5</xdr:row>
      <xdr:rowOff>129415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2B8559B-BED8-46B1-8101-F186618F36E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9075" y="33341"/>
          <a:ext cx="1033464" cy="1115249"/>
        </a:xfrm>
        <a:prstGeom prst="rect">
          <a:avLst/>
        </a:prstGeom>
      </xdr:spPr>
    </xdr:pic>
    <xdr:clientData/>
  </xdr:twoCellAnchor>
  <xdr:twoCellAnchor>
    <xdr:from>
      <xdr:col>15</xdr:col>
      <xdr:colOff>190504</xdr:colOff>
      <xdr:row>0</xdr:row>
      <xdr:rowOff>160735</xdr:rowOff>
    </xdr:from>
    <xdr:to>
      <xdr:col>16</xdr:col>
      <xdr:colOff>315516</xdr:colOff>
      <xdr:row>4</xdr:row>
      <xdr:rowOff>45641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265CC9E-03BB-4E45-9E2C-0FD27203329E}"/>
            </a:ext>
          </a:extLst>
        </xdr:cNvPr>
        <xdr:cNvSpPr/>
      </xdr:nvSpPr>
      <xdr:spPr>
        <a:xfrm>
          <a:off x="12182479" y="160735"/>
          <a:ext cx="820337" cy="737394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133200</xdr:colOff>
      <xdr:row>0</xdr:row>
      <xdr:rowOff>69840</xdr:rowOff>
    </xdr:from>
    <xdr:to>
      <xdr:col>7</xdr:col>
      <xdr:colOff>161280</xdr:colOff>
      <xdr:row>5</xdr:row>
      <xdr:rowOff>106560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6910A92-A919-40BA-913F-530B91C74626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29063" y="69840"/>
          <a:ext cx="828180" cy="105589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119075</xdr:colOff>
      <xdr:row>0</xdr:row>
      <xdr:rowOff>33341</xdr:rowOff>
    </xdr:from>
    <xdr:to>
      <xdr:col>1</xdr:col>
      <xdr:colOff>504839</xdr:colOff>
      <xdr:row>5</xdr:row>
      <xdr:rowOff>129415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C688BC8-0653-453E-A30C-0DE4FB11C0E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9075" y="33341"/>
          <a:ext cx="1033464" cy="1115249"/>
        </a:xfrm>
        <a:prstGeom prst="rect">
          <a:avLst/>
        </a:prstGeom>
      </xdr:spPr>
    </xdr:pic>
    <xdr:clientData/>
  </xdr:twoCellAnchor>
  <xdr:twoCellAnchor>
    <xdr:from>
      <xdr:col>15</xdr:col>
      <xdr:colOff>190504</xdr:colOff>
      <xdr:row>0</xdr:row>
      <xdr:rowOff>160735</xdr:rowOff>
    </xdr:from>
    <xdr:to>
      <xdr:col>16</xdr:col>
      <xdr:colOff>315516</xdr:colOff>
      <xdr:row>4</xdr:row>
      <xdr:rowOff>45641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9ACCAB6-E3C2-403E-99F5-8625768AC265}"/>
            </a:ext>
          </a:extLst>
        </xdr:cNvPr>
        <xdr:cNvSpPr/>
      </xdr:nvSpPr>
      <xdr:spPr>
        <a:xfrm>
          <a:off x="12182479" y="160735"/>
          <a:ext cx="820337" cy="737394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133200</xdr:colOff>
      <xdr:row>0</xdr:row>
      <xdr:rowOff>69840</xdr:rowOff>
    </xdr:from>
    <xdr:to>
      <xdr:col>7</xdr:col>
      <xdr:colOff>161280</xdr:colOff>
      <xdr:row>5</xdr:row>
      <xdr:rowOff>106560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049B3C0-1A2D-4C0B-8740-57046885D63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29063" y="69840"/>
          <a:ext cx="828180" cy="105589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119075</xdr:colOff>
      <xdr:row>0</xdr:row>
      <xdr:rowOff>33341</xdr:rowOff>
    </xdr:from>
    <xdr:to>
      <xdr:col>1</xdr:col>
      <xdr:colOff>504839</xdr:colOff>
      <xdr:row>5</xdr:row>
      <xdr:rowOff>129415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6A527CD-BCE1-43E5-A358-3B11396AC38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9075" y="33341"/>
          <a:ext cx="1033464" cy="1115249"/>
        </a:xfrm>
        <a:prstGeom prst="rect">
          <a:avLst/>
        </a:prstGeom>
      </xdr:spPr>
    </xdr:pic>
    <xdr:clientData/>
  </xdr:twoCellAnchor>
  <xdr:twoCellAnchor>
    <xdr:from>
      <xdr:col>15</xdr:col>
      <xdr:colOff>190504</xdr:colOff>
      <xdr:row>0</xdr:row>
      <xdr:rowOff>160735</xdr:rowOff>
    </xdr:from>
    <xdr:to>
      <xdr:col>16</xdr:col>
      <xdr:colOff>315516</xdr:colOff>
      <xdr:row>4</xdr:row>
      <xdr:rowOff>45641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C206CD7-736D-43FE-90BC-A7C4E57E880E}"/>
            </a:ext>
          </a:extLst>
        </xdr:cNvPr>
        <xdr:cNvSpPr/>
      </xdr:nvSpPr>
      <xdr:spPr>
        <a:xfrm>
          <a:off x="12182479" y="160735"/>
          <a:ext cx="820337" cy="737394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133200</xdr:colOff>
      <xdr:row>0</xdr:row>
      <xdr:rowOff>69840</xdr:rowOff>
    </xdr:from>
    <xdr:to>
      <xdr:col>7</xdr:col>
      <xdr:colOff>161280</xdr:colOff>
      <xdr:row>5</xdr:row>
      <xdr:rowOff>106560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D88A087-AA9A-40C0-913E-7FEED9DD7654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29063" y="69840"/>
          <a:ext cx="828180" cy="105589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119075</xdr:colOff>
      <xdr:row>0</xdr:row>
      <xdr:rowOff>33341</xdr:rowOff>
    </xdr:from>
    <xdr:to>
      <xdr:col>1</xdr:col>
      <xdr:colOff>504839</xdr:colOff>
      <xdr:row>5</xdr:row>
      <xdr:rowOff>129415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B2366BF-97F3-4910-BF93-EC8645B241E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9075" y="33341"/>
          <a:ext cx="1033464" cy="1115249"/>
        </a:xfrm>
        <a:prstGeom prst="rect">
          <a:avLst/>
        </a:prstGeom>
      </xdr:spPr>
    </xdr:pic>
    <xdr:clientData/>
  </xdr:twoCellAnchor>
  <xdr:twoCellAnchor>
    <xdr:from>
      <xdr:col>15</xdr:col>
      <xdr:colOff>190504</xdr:colOff>
      <xdr:row>0</xdr:row>
      <xdr:rowOff>160735</xdr:rowOff>
    </xdr:from>
    <xdr:to>
      <xdr:col>16</xdr:col>
      <xdr:colOff>315516</xdr:colOff>
      <xdr:row>4</xdr:row>
      <xdr:rowOff>45641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19D2069-57BF-4161-8D0E-8A351C67116F}"/>
            </a:ext>
          </a:extLst>
        </xdr:cNvPr>
        <xdr:cNvSpPr/>
      </xdr:nvSpPr>
      <xdr:spPr>
        <a:xfrm>
          <a:off x="12182479" y="160735"/>
          <a:ext cx="820337" cy="737394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133200</xdr:colOff>
      <xdr:row>0</xdr:row>
      <xdr:rowOff>69840</xdr:rowOff>
    </xdr:from>
    <xdr:to>
      <xdr:col>7</xdr:col>
      <xdr:colOff>161280</xdr:colOff>
      <xdr:row>5</xdr:row>
      <xdr:rowOff>106560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509C5E6-2BE6-481B-A6AC-A4FBE67EDD4F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29063" y="69840"/>
          <a:ext cx="828180" cy="105589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119075</xdr:colOff>
      <xdr:row>0</xdr:row>
      <xdr:rowOff>33341</xdr:rowOff>
    </xdr:from>
    <xdr:to>
      <xdr:col>1</xdr:col>
      <xdr:colOff>504839</xdr:colOff>
      <xdr:row>5</xdr:row>
      <xdr:rowOff>129415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4D29137-5C91-46BD-B4E6-77C9C5A4726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9075" y="33341"/>
          <a:ext cx="1033464" cy="1115249"/>
        </a:xfrm>
        <a:prstGeom prst="rect">
          <a:avLst/>
        </a:prstGeom>
      </xdr:spPr>
    </xdr:pic>
    <xdr:clientData/>
  </xdr:twoCellAnchor>
  <xdr:twoCellAnchor>
    <xdr:from>
      <xdr:col>15</xdr:col>
      <xdr:colOff>190504</xdr:colOff>
      <xdr:row>0</xdr:row>
      <xdr:rowOff>160735</xdr:rowOff>
    </xdr:from>
    <xdr:to>
      <xdr:col>16</xdr:col>
      <xdr:colOff>315516</xdr:colOff>
      <xdr:row>4</xdr:row>
      <xdr:rowOff>45641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14D5538-870F-4139-A083-D92F48FF3852}"/>
            </a:ext>
          </a:extLst>
        </xdr:cNvPr>
        <xdr:cNvSpPr/>
      </xdr:nvSpPr>
      <xdr:spPr>
        <a:xfrm>
          <a:off x="12182479" y="160735"/>
          <a:ext cx="820337" cy="737394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133200</xdr:colOff>
      <xdr:row>0</xdr:row>
      <xdr:rowOff>69840</xdr:rowOff>
    </xdr:from>
    <xdr:to>
      <xdr:col>7</xdr:col>
      <xdr:colOff>161280</xdr:colOff>
      <xdr:row>5</xdr:row>
      <xdr:rowOff>106560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059BA6E-5430-41FD-90B2-B6DE3A6E567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29063" y="69840"/>
          <a:ext cx="828180" cy="105589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119075</xdr:colOff>
      <xdr:row>0</xdr:row>
      <xdr:rowOff>33341</xdr:rowOff>
    </xdr:from>
    <xdr:to>
      <xdr:col>1</xdr:col>
      <xdr:colOff>504839</xdr:colOff>
      <xdr:row>5</xdr:row>
      <xdr:rowOff>129415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3089146-7019-4DF9-8540-32F0FAEA4FB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9075" y="33341"/>
          <a:ext cx="1033464" cy="1115249"/>
        </a:xfrm>
        <a:prstGeom prst="rect">
          <a:avLst/>
        </a:prstGeom>
      </xdr:spPr>
    </xdr:pic>
    <xdr:clientData/>
  </xdr:twoCellAnchor>
  <xdr:twoCellAnchor>
    <xdr:from>
      <xdr:col>15</xdr:col>
      <xdr:colOff>190504</xdr:colOff>
      <xdr:row>0</xdr:row>
      <xdr:rowOff>160735</xdr:rowOff>
    </xdr:from>
    <xdr:to>
      <xdr:col>16</xdr:col>
      <xdr:colOff>315516</xdr:colOff>
      <xdr:row>4</xdr:row>
      <xdr:rowOff>45641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8CC2D16-A72E-492D-ABA0-784726D20E6C}"/>
            </a:ext>
          </a:extLst>
        </xdr:cNvPr>
        <xdr:cNvSpPr/>
      </xdr:nvSpPr>
      <xdr:spPr>
        <a:xfrm>
          <a:off x="12182479" y="160735"/>
          <a:ext cx="820337" cy="737394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133200</xdr:colOff>
      <xdr:row>0</xdr:row>
      <xdr:rowOff>69840</xdr:rowOff>
    </xdr:from>
    <xdr:to>
      <xdr:col>7</xdr:col>
      <xdr:colOff>161280</xdr:colOff>
      <xdr:row>5</xdr:row>
      <xdr:rowOff>106560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E4EE343-F42F-4A89-8ADC-0BF95C9103D7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29063" y="69840"/>
          <a:ext cx="828180" cy="105589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119075</xdr:colOff>
      <xdr:row>0</xdr:row>
      <xdr:rowOff>33341</xdr:rowOff>
    </xdr:from>
    <xdr:to>
      <xdr:col>1</xdr:col>
      <xdr:colOff>504839</xdr:colOff>
      <xdr:row>5</xdr:row>
      <xdr:rowOff>129415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5553834-FE63-4856-8EA4-496161D7485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9075" y="33341"/>
          <a:ext cx="1033464" cy="1115249"/>
        </a:xfrm>
        <a:prstGeom prst="rect">
          <a:avLst/>
        </a:prstGeom>
      </xdr:spPr>
    </xdr:pic>
    <xdr:clientData/>
  </xdr:twoCellAnchor>
  <xdr:twoCellAnchor>
    <xdr:from>
      <xdr:col>15</xdr:col>
      <xdr:colOff>190504</xdr:colOff>
      <xdr:row>0</xdr:row>
      <xdr:rowOff>160735</xdr:rowOff>
    </xdr:from>
    <xdr:to>
      <xdr:col>16</xdr:col>
      <xdr:colOff>315516</xdr:colOff>
      <xdr:row>4</xdr:row>
      <xdr:rowOff>45641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0FC073E-C11D-41F7-931C-BEBE98232E67}"/>
            </a:ext>
          </a:extLst>
        </xdr:cNvPr>
        <xdr:cNvSpPr/>
      </xdr:nvSpPr>
      <xdr:spPr>
        <a:xfrm>
          <a:off x="12182479" y="160735"/>
          <a:ext cx="820337" cy="737394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133200</xdr:colOff>
      <xdr:row>0</xdr:row>
      <xdr:rowOff>69840</xdr:rowOff>
    </xdr:from>
    <xdr:to>
      <xdr:col>7</xdr:col>
      <xdr:colOff>161280</xdr:colOff>
      <xdr:row>5</xdr:row>
      <xdr:rowOff>106560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F60669B-F80A-48C2-9D16-48203575101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29063" y="69840"/>
          <a:ext cx="828180" cy="105589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119075</xdr:colOff>
      <xdr:row>0</xdr:row>
      <xdr:rowOff>33341</xdr:rowOff>
    </xdr:from>
    <xdr:to>
      <xdr:col>1</xdr:col>
      <xdr:colOff>504839</xdr:colOff>
      <xdr:row>5</xdr:row>
      <xdr:rowOff>129415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6F668F2-3CDC-4C1F-ABE1-21CB4A72FCD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9075" y="33341"/>
          <a:ext cx="1033464" cy="1115249"/>
        </a:xfrm>
        <a:prstGeom prst="rect">
          <a:avLst/>
        </a:prstGeom>
      </xdr:spPr>
    </xdr:pic>
    <xdr:clientData/>
  </xdr:twoCellAnchor>
  <xdr:twoCellAnchor>
    <xdr:from>
      <xdr:col>15</xdr:col>
      <xdr:colOff>190504</xdr:colOff>
      <xdr:row>0</xdr:row>
      <xdr:rowOff>160735</xdr:rowOff>
    </xdr:from>
    <xdr:to>
      <xdr:col>16</xdr:col>
      <xdr:colOff>315516</xdr:colOff>
      <xdr:row>4</xdr:row>
      <xdr:rowOff>45641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E3C0BC6-889B-4A7F-8E8E-BA64A3ECCFDD}"/>
            </a:ext>
          </a:extLst>
        </xdr:cNvPr>
        <xdr:cNvSpPr/>
      </xdr:nvSpPr>
      <xdr:spPr>
        <a:xfrm>
          <a:off x="12182479" y="160735"/>
          <a:ext cx="820337" cy="737394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133200</xdr:colOff>
      <xdr:row>0</xdr:row>
      <xdr:rowOff>69840</xdr:rowOff>
    </xdr:from>
    <xdr:to>
      <xdr:col>7</xdr:col>
      <xdr:colOff>161280</xdr:colOff>
      <xdr:row>5</xdr:row>
      <xdr:rowOff>106560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245F724-0D2A-4339-845D-383B4F549D15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29063" y="69840"/>
          <a:ext cx="828180" cy="105589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119075</xdr:colOff>
      <xdr:row>0</xdr:row>
      <xdr:rowOff>33341</xdr:rowOff>
    </xdr:from>
    <xdr:to>
      <xdr:col>1</xdr:col>
      <xdr:colOff>504839</xdr:colOff>
      <xdr:row>5</xdr:row>
      <xdr:rowOff>129415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E3DCDAE-C234-4FE4-8F1D-84A3236D97F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9075" y="33341"/>
          <a:ext cx="1033464" cy="1115249"/>
        </a:xfrm>
        <a:prstGeom prst="rect">
          <a:avLst/>
        </a:prstGeom>
      </xdr:spPr>
    </xdr:pic>
    <xdr:clientData/>
  </xdr:twoCellAnchor>
  <xdr:twoCellAnchor>
    <xdr:from>
      <xdr:col>15</xdr:col>
      <xdr:colOff>190504</xdr:colOff>
      <xdr:row>0</xdr:row>
      <xdr:rowOff>160735</xdr:rowOff>
    </xdr:from>
    <xdr:to>
      <xdr:col>16</xdr:col>
      <xdr:colOff>315516</xdr:colOff>
      <xdr:row>4</xdr:row>
      <xdr:rowOff>45641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BDB7327-4C5D-4CB3-A438-3B96D04BAFD0}"/>
            </a:ext>
          </a:extLst>
        </xdr:cNvPr>
        <xdr:cNvSpPr/>
      </xdr:nvSpPr>
      <xdr:spPr>
        <a:xfrm>
          <a:off x="12182479" y="160735"/>
          <a:ext cx="820337" cy="737394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133200</xdr:colOff>
      <xdr:row>0</xdr:row>
      <xdr:rowOff>69840</xdr:rowOff>
    </xdr:from>
    <xdr:to>
      <xdr:col>7</xdr:col>
      <xdr:colOff>161280</xdr:colOff>
      <xdr:row>5</xdr:row>
      <xdr:rowOff>106560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43E3534-D9A7-41BE-9785-E1FE78FFEDA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29063" y="69840"/>
          <a:ext cx="828180" cy="105589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119075</xdr:colOff>
      <xdr:row>0</xdr:row>
      <xdr:rowOff>33341</xdr:rowOff>
    </xdr:from>
    <xdr:to>
      <xdr:col>1</xdr:col>
      <xdr:colOff>504839</xdr:colOff>
      <xdr:row>5</xdr:row>
      <xdr:rowOff>129415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03FC305-2E14-4DBE-AEB8-9263616EEA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9075" y="33341"/>
          <a:ext cx="1033464" cy="1115249"/>
        </a:xfrm>
        <a:prstGeom prst="rect">
          <a:avLst/>
        </a:prstGeom>
      </xdr:spPr>
    </xdr:pic>
    <xdr:clientData/>
  </xdr:twoCellAnchor>
  <xdr:twoCellAnchor>
    <xdr:from>
      <xdr:col>15</xdr:col>
      <xdr:colOff>190504</xdr:colOff>
      <xdr:row>0</xdr:row>
      <xdr:rowOff>160735</xdr:rowOff>
    </xdr:from>
    <xdr:to>
      <xdr:col>16</xdr:col>
      <xdr:colOff>315516</xdr:colOff>
      <xdr:row>4</xdr:row>
      <xdr:rowOff>45641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EB25C7E-EC32-4B40-A798-02C1B292E710}"/>
            </a:ext>
          </a:extLst>
        </xdr:cNvPr>
        <xdr:cNvSpPr/>
      </xdr:nvSpPr>
      <xdr:spPr>
        <a:xfrm>
          <a:off x="12182479" y="160735"/>
          <a:ext cx="820337" cy="737394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133200</xdr:colOff>
      <xdr:row>0</xdr:row>
      <xdr:rowOff>69840</xdr:rowOff>
    </xdr:from>
    <xdr:to>
      <xdr:col>7</xdr:col>
      <xdr:colOff>161280</xdr:colOff>
      <xdr:row>5</xdr:row>
      <xdr:rowOff>106560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6766718-8CFB-41D7-A73B-735821BFF2F6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29063" y="69840"/>
          <a:ext cx="828180" cy="105589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119075</xdr:colOff>
      <xdr:row>0</xdr:row>
      <xdr:rowOff>33341</xdr:rowOff>
    </xdr:from>
    <xdr:to>
      <xdr:col>1</xdr:col>
      <xdr:colOff>504839</xdr:colOff>
      <xdr:row>5</xdr:row>
      <xdr:rowOff>129415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995AB9-6D18-4FD1-B80B-55FE83852B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9075" y="33341"/>
          <a:ext cx="1033464" cy="1115249"/>
        </a:xfrm>
        <a:prstGeom prst="rect">
          <a:avLst/>
        </a:prstGeom>
      </xdr:spPr>
    </xdr:pic>
    <xdr:clientData/>
  </xdr:twoCellAnchor>
  <xdr:twoCellAnchor>
    <xdr:from>
      <xdr:col>15</xdr:col>
      <xdr:colOff>190504</xdr:colOff>
      <xdr:row>0</xdr:row>
      <xdr:rowOff>160735</xdr:rowOff>
    </xdr:from>
    <xdr:to>
      <xdr:col>16</xdr:col>
      <xdr:colOff>315516</xdr:colOff>
      <xdr:row>4</xdr:row>
      <xdr:rowOff>45641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DD45095-DE11-404F-BC4A-A877295F26F9}"/>
            </a:ext>
          </a:extLst>
        </xdr:cNvPr>
        <xdr:cNvSpPr/>
      </xdr:nvSpPr>
      <xdr:spPr>
        <a:xfrm>
          <a:off x="12182479" y="160735"/>
          <a:ext cx="820337" cy="737394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133200</xdr:colOff>
      <xdr:row>0</xdr:row>
      <xdr:rowOff>69840</xdr:rowOff>
    </xdr:from>
    <xdr:to>
      <xdr:col>7</xdr:col>
      <xdr:colOff>161280</xdr:colOff>
      <xdr:row>5</xdr:row>
      <xdr:rowOff>106560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887A643-01DD-4345-928D-1CFEBE019528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29063" y="69840"/>
          <a:ext cx="828180" cy="105589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119075</xdr:colOff>
      <xdr:row>0</xdr:row>
      <xdr:rowOff>33341</xdr:rowOff>
    </xdr:from>
    <xdr:to>
      <xdr:col>1</xdr:col>
      <xdr:colOff>504839</xdr:colOff>
      <xdr:row>5</xdr:row>
      <xdr:rowOff>129415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6135388-0510-4F3D-AD65-9B0AC8583F1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9075" y="33341"/>
          <a:ext cx="1033464" cy="1115249"/>
        </a:xfrm>
        <a:prstGeom prst="rect">
          <a:avLst/>
        </a:prstGeom>
      </xdr:spPr>
    </xdr:pic>
    <xdr:clientData/>
  </xdr:twoCellAnchor>
  <xdr:twoCellAnchor>
    <xdr:from>
      <xdr:col>15</xdr:col>
      <xdr:colOff>190504</xdr:colOff>
      <xdr:row>0</xdr:row>
      <xdr:rowOff>160735</xdr:rowOff>
    </xdr:from>
    <xdr:to>
      <xdr:col>16</xdr:col>
      <xdr:colOff>315516</xdr:colOff>
      <xdr:row>4</xdr:row>
      <xdr:rowOff>45641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1EAF35B-C55E-4579-A1DE-A17E409DB25C}"/>
            </a:ext>
          </a:extLst>
        </xdr:cNvPr>
        <xdr:cNvSpPr/>
      </xdr:nvSpPr>
      <xdr:spPr>
        <a:xfrm>
          <a:off x="12182479" y="160735"/>
          <a:ext cx="820337" cy="737394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133200</xdr:colOff>
      <xdr:row>0</xdr:row>
      <xdr:rowOff>69840</xdr:rowOff>
    </xdr:from>
    <xdr:to>
      <xdr:col>7</xdr:col>
      <xdr:colOff>161280</xdr:colOff>
      <xdr:row>5</xdr:row>
      <xdr:rowOff>106560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A2F3624-A2A0-4580-8B37-FDF91ED1FCDB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29063" y="69840"/>
          <a:ext cx="828180" cy="105589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119075</xdr:colOff>
      <xdr:row>0</xdr:row>
      <xdr:rowOff>33341</xdr:rowOff>
    </xdr:from>
    <xdr:to>
      <xdr:col>1</xdr:col>
      <xdr:colOff>504839</xdr:colOff>
      <xdr:row>5</xdr:row>
      <xdr:rowOff>129415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7A418C7-814D-4232-B089-A0F3EB091F2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9075" y="33341"/>
          <a:ext cx="1033464" cy="1115249"/>
        </a:xfrm>
        <a:prstGeom prst="rect">
          <a:avLst/>
        </a:prstGeom>
      </xdr:spPr>
    </xdr:pic>
    <xdr:clientData/>
  </xdr:twoCellAnchor>
  <xdr:twoCellAnchor>
    <xdr:from>
      <xdr:col>15</xdr:col>
      <xdr:colOff>190504</xdr:colOff>
      <xdr:row>0</xdr:row>
      <xdr:rowOff>160735</xdr:rowOff>
    </xdr:from>
    <xdr:to>
      <xdr:col>16</xdr:col>
      <xdr:colOff>315516</xdr:colOff>
      <xdr:row>4</xdr:row>
      <xdr:rowOff>45641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A54FFB4-E2A4-4684-9376-AA4A2A3BDCE1}"/>
            </a:ext>
          </a:extLst>
        </xdr:cNvPr>
        <xdr:cNvSpPr/>
      </xdr:nvSpPr>
      <xdr:spPr>
        <a:xfrm>
          <a:off x="12182479" y="160735"/>
          <a:ext cx="820337" cy="737394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133200</xdr:colOff>
      <xdr:row>0</xdr:row>
      <xdr:rowOff>69840</xdr:rowOff>
    </xdr:from>
    <xdr:to>
      <xdr:col>7</xdr:col>
      <xdr:colOff>161280</xdr:colOff>
      <xdr:row>5</xdr:row>
      <xdr:rowOff>106560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70AE303-5799-49BD-B5DB-5B2EA651E002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29063" y="69840"/>
          <a:ext cx="828180" cy="105589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119075</xdr:colOff>
      <xdr:row>0</xdr:row>
      <xdr:rowOff>33341</xdr:rowOff>
    </xdr:from>
    <xdr:to>
      <xdr:col>1</xdr:col>
      <xdr:colOff>504839</xdr:colOff>
      <xdr:row>5</xdr:row>
      <xdr:rowOff>129415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853D4A7-DA17-4E31-8983-74BAA80FAA8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9075" y="33341"/>
          <a:ext cx="1033464" cy="1115249"/>
        </a:xfrm>
        <a:prstGeom prst="rect">
          <a:avLst/>
        </a:prstGeom>
      </xdr:spPr>
    </xdr:pic>
    <xdr:clientData/>
  </xdr:twoCellAnchor>
  <xdr:twoCellAnchor>
    <xdr:from>
      <xdr:col>15</xdr:col>
      <xdr:colOff>190504</xdr:colOff>
      <xdr:row>0</xdr:row>
      <xdr:rowOff>160735</xdr:rowOff>
    </xdr:from>
    <xdr:to>
      <xdr:col>16</xdr:col>
      <xdr:colOff>315516</xdr:colOff>
      <xdr:row>4</xdr:row>
      <xdr:rowOff>45641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00ED84E-B155-4291-9C4E-DB327E6B6BBD}"/>
            </a:ext>
          </a:extLst>
        </xdr:cNvPr>
        <xdr:cNvSpPr/>
      </xdr:nvSpPr>
      <xdr:spPr>
        <a:xfrm>
          <a:off x="12182479" y="160735"/>
          <a:ext cx="820337" cy="737394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133200</xdr:colOff>
      <xdr:row>0</xdr:row>
      <xdr:rowOff>69840</xdr:rowOff>
    </xdr:from>
    <xdr:to>
      <xdr:col>7</xdr:col>
      <xdr:colOff>161280</xdr:colOff>
      <xdr:row>5</xdr:row>
      <xdr:rowOff>106560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53967D1-BF26-4C36-8C6F-43D4C7942E54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29063" y="69840"/>
          <a:ext cx="828180" cy="105589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119075</xdr:colOff>
      <xdr:row>0</xdr:row>
      <xdr:rowOff>33341</xdr:rowOff>
    </xdr:from>
    <xdr:to>
      <xdr:col>1</xdr:col>
      <xdr:colOff>504839</xdr:colOff>
      <xdr:row>5</xdr:row>
      <xdr:rowOff>129415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D985E2F-0B55-41BE-A8F4-60F8D39E0B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9075" y="33341"/>
          <a:ext cx="1033464" cy="1115249"/>
        </a:xfrm>
        <a:prstGeom prst="rect">
          <a:avLst/>
        </a:prstGeom>
      </xdr:spPr>
    </xdr:pic>
    <xdr:clientData/>
  </xdr:twoCellAnchor>
  <xdr:twoCellAnchor>
    <xdr:from>
      <xdr:col>15</xdr:col>
      <xdr:colOff>190504</xdr:colOff>
      <xdr:row>0</xdr:row>
      <xdr:rowOff>160735</xdr:rowOff>
    </xdr:from>
    <xdr:to>
      <xdr:col>16</xdr:col>
      <xdr:colOff>315516</xdr:colOff>
      <xdr:row>4</xdr:row>
      <xdr:rowOff>45641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6900672-D443-4C26-9F41-E56A159746C1}"/>
            </a:ext>
          </a:extLst>
        </xdr:cNvPr>
        <xdr:cNvSpPr/>
      </xdr:nvSpPr>
      <xdr:spPr>
        <a:xfrm>
          <a:off x="12182479" y="160735"/>
          <a:ext cx="820337" cy="737394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133200</xdr:colOff>
      <xdr:row>0</xdr:row>
      <xdr:rowOff>69840</xdr:rowOff>
    </xdr:from>
    <xdr:to>
      <xdr:col>7</xdr:col>
      <xdr:colOff>161280</xdr:colOff>
      <xdr:row>5</xdr:row>
      <xdr:rowOff>106560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6BB44BB-EC2C-4D94-9625-FE62E38A9DA7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29063" y="69840"/>
          <a:ext cx="828180" cy="105589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119075</xdr:colOff>
      <xdr:row>0</xdr:row>
      <xdr:rowOff>33341</xdr:rowOff>
    </xdr:from>
    <xdr:to>
      <xdr:col>1</xdr:col>
      <xdr:colOff>504839</xdr:colOff>
      <xdr:row>5</xdr:row>
      <xdr:rowOff>129415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EB7F66C-F7C1-4ACA-A5D6-DF52E48CD37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9075" y="33341"/>
          <a:ext cx="1033464" cy="1115249"/>
        </a:xfrm>
        <a:prstGeom prst="rect">
          <a:avLst/>
        </a:prstGeom>
      </xdr:spPr>
    </xdr:pic>
    <xdr:clientData/>
  </xdr:twoCellAnchor>
  <xdr:twoCellAnchor>
    <xdr:from>
      <xdr:col>15</xdr:col>
      <xdr:colOff>190504</xdr:colOff>
      <xdr:row>0</xdr:row>
      <xdr:rowOff>160735</xdr:rowOff>
    </xdr:from>
    <xdr:to>
      <xdr:col>16</xdr:col>
      <xdr:colOff>315516</xdr:colOff>
      <xdr:row>4</xdr:row>
      <xdr:rowOff>45641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AA5FC9A-DA1A-4400-8774-66C66051DA61}"/>
            </a:ext>
          </a:extLst>
        </xdr:cNvPr>
        <xdr:cNvSpPr/>
      </xdr:nvSpPr>
      <xdr:spPr>
        <a:xfrm>
          <a:off x="12182479" y="160735"/>
          <a:ext cx="820337" cy="737394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133200</xdr:colOff>
      <xdr:row>0</xdr:row>
      <xdr:rowOff>69840</xdr:rowOff>
    </xdr:from>
    <xdr:to>
      <xdr:col>7</xdr:col>
      <xdr:colOff>161280</xdr:colOff>
      <xdr:row>5</xdr:row>
      <xdr:rowOff>106560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72C53B4-1DC6-48C5-B3E0-73D9E8171CF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29063" y="69840"/>
          <a:ext cx="828180" cy="105589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119075</xdr:colOff>
      <xdr:row>0</xdr:row>
      <xdr:rowOff>33341</xdr:rowOff>
    </xdr:from>
    <xdr:to>
      <xdr:col>1</xdr:col>
      <xdr:colOff>504839</xdr:colOff>
      <xdr:row>5</xdr:row>
      <xdr:rowOff>129415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E3C009B-FD48-45F9-99C7-FE99AA32816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9075" y="33341"/>
          <a:ext cx="1033464" cy="1115249"/>
        </a:xfrm>
        <a:prstGeom prst="rect">
          <a:avLst/>
        </a:prstGeom>
      </xdr:spPr>
    </xdr:pic>
    <xdr:clientData/>
  </xdr:twoCellAnchor>
  <xdr:twoCellAnchor>
    <xdr:from>
      <xdr:col>15</xdr:col>
      <xdr:colOff>190504</xdr:colOff>
      <xdr:row>0</xdr:row>
      <xdr:rowOff>160735</xdr:rowOff>
    </xdr:from>
    <xdr:to>
      <xdr:col>16</xdr:col>
      <xdr:colOff>315516</xdr:colOff>
      <xdr:row>4</xdr:row>
      <xdr:rowOff>45641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78140FF-8D4A-463C-B606-19B1A64F9153}"/>
            </a:ext>
          </a:extLst>
        </xdr:cNvPr>
        <xdr:cNvSpPr/>
      </xdr:nvSpPr>
      <xdr:spPr>
        <a:xfrm>
          <a:off x="12182479" y="160735"/>
          <a:ext cx="820337" cy="737394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133200</xdr:colOff>
      <xdr:row>0</xdr:row>
      <xdr:rowOff>69840</xdr:rowOff>
    </xdr:from>
    <xdr:to>
      <xdr:col>7</xdr:col>
      <xdr:colOff>161280</xdr:colOff>
      <xdr:row>5</xdr:row>
      <xdr:rowOff>106560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9E36990-430D-4418-90B2-59A9F26807C2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29063" y="69840"/>
          <a:ext cx="828180" cy="105589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119075</xdr:colOff>
      <xdr:row>0</xdr:row>
      <xdr:rowOff>33341</xdr:rowOff>
    </xdr:from>
    <xdr:to>
      <xdr:col>1</xdr:col>
      <xdr:colOff>504839</xdr:colOff>
      <xdr:row>5</xdr:row>
      <xdr:rowOff>129415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6345FF-6A3F-436E-B69A-54E0DE68347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9075" y="33341"/>
          <a:ext cx="1033464" cy="1115249"/>
        </a:xfrm>
        <a:prstGeom prst="rect">
          <a:avLst/>
        </a:prstGeom>
      </xdr:spPr>
    </xdr:pic>
    <xdr:clientData/>
  </xdr:twoCellAnchor>
  <xdr:twoCellAnchor>
    <xdr:from>
      <xdr:col>15</xdr:col>
      <xdr:colOff>190504</xdr:colOff>
      <xdr:row>0</xdr:row>
      <xdr:rowOff>160735</xdr:rowOff>
    </xdr:from>
    <xdr:to>
      <xdr:col>16</xdr:col>
      <xdr:colOff>315516</xdr:colOff>
      <xdr:row>4</xdr:row>
      <xdr:rowOff>45641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DBDA6D1-3ACD-4DB1-B50F-0A9B00A5C095}"/>
            </a:ext>
          </a:extLst>
        </xdr:cNvPr>
        <xdr:cNvSpPr/>
      </xdr:nvSpPr>
      <xdr:spPr>
        <a:xfrm>
          <a:off x="12182479" y="160735"/>
          <a:ext cx="820337" cy="737394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133200</xdr:colOff>
      <xdr:row>0</xdr:row>
      <xdr:rowOff>69840</xdr:rowOff>
    </xdr:from>
    <xdr:to>
      <xdr:col>7</xdr:col>
      <xdr:colOff>161280</xdr:colOff>
      <xdr:row>5</xdr:row>
      <xdr:rowOff>106560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AE43506-B934-463A-9D75-46E96D24BCCC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29063" y="69840"/>
          <a:ext cx="828180" cy="105589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119075</xdr:colOff>
      <xdr:row>0</xdr:row>
      <xdr:rowOff>33341</xdr:rowOff>
    </xdr:from>
    <xdr:to>
      <xdr:col>1</xdr:col>
      <xdr:colOff>504839</xdr:colOff>
      <xdr:row>5</xdr:row>
      <xdr:rowOff>129415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6301CB4-AF32-4A62-A8BE-9F2221D657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9075" y="33341"/>
          <a:ext cx="1033464" cy="1115249"/>
        </a:xfrm>
        <a:prstGeom prst="rect">
          <a:avLst/>
        </a:prstGeom>
      </xdr:spPr>
    </xdr:pic>
    <xdr:clientData/>
  </xdr:twoCellAnchor>
  <xdr:twoCellAnchor>
    <xdr:from>
      <xdr:col>15</xdr:col>
      <xdr:colOff>190504</xdr:colOff>
      <xdr:row>0</xdr:row>
      <xdr:rowOff>160735</xdr:rowOff>
    </xdr:from>
    <xdr:to>
      <xdr:col>16</xdr:col>
      <xdr:colOff>315516</xdr:colOff>
      <xdr:row>4</xdr:row>
      <xdr:rowOff>45641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E29355E-EA9B-4C86-AD27-3AD1E72CD8D5}"/>
            </a:ext>
          </a:extLst>
        </xdr:cNvPr>
        <xdr:cNvSpPr/>
      </xdr:nvSpPr>
      <xdr:spPr>
        <a:xfrm>
          <a:off x="12182479" y="160735"/>
          <a:ext cx="820337" cy="737394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133200</xdr:colOff>
      <xdr:row>0</xdr:row>
      <xdr:rowOff>69840</xdr:rowOff>
    </xdr:from>
    <xdr:to>
      <xdr:col>7</xdr:col>
      <xdr:colOff>161280</xdr:colOff>
      <xdr:row>5</xdr:row>
      <xdr:rowOff>106560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DC82360-BA12-4409-9D37-42E2D4301A57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29063" y="69840"/>
          <a:ext cx="828180" cy="105589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119075</xdr:colOff>
      <xdr:row>0</xdr:row>
      <xdr:rowOff>33341</xdr:rowOff>
    </xdr:from>
    <xdr:to>
      <xdr:col>1</xdr:col>
      <xdr:colOff>504839</xdr:colOff>
      <xdr:row>5</xdr:row>
      <xdr:rowOff>129415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FDE150F-064A-405D-9FFF-38739C7A56A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9075" y="33341"/>
          <a:ext cx="1033464" cy="1115249"/>
        </a:xfrm>
        <a:prstGeom prst="rect">
          <a:avLst/>
        </a:prstGeom>
      </xdr:spPr>
    </xdr:pic>
    <xdr:clientData/>
  </xdr:twoCellAnchor>
  <xdr:twoCellAnchor>
    <xdr:from>
      <xdr:col>15</xdr:col>
      <xdr:colOff>190504</xdr:colOff>
      <xdr:row>0</xdr:row>
      <xdr:rowOff>160735</xdr:rowOff>
    </xdr:from>
    <xdr:to>
      <xdr:col>16</xdr:col>
      <xdr:colOff>315516</xdr:colOff>
      <xdr:row>4</xdr:row>
      <xdr:rowOff>45641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D6D44A8-5291-434C-AFE7-189E0669FD81}"/>
            </a:ext>
          </a:extLst>
        </xdr:cNvPr>
        <xdr:cNvSpPr/>
      </xdr:nvSpPr>
      <xdr:spPr>
        <a:xfrm>
          <a:off x="12182479" y="160735"/>
          <a:ext cx="820337" cy="737394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133200</xdr:colOff>
      <xdr:row>0</xdr:row>
      <xdr:rowOff>69840</xdr:rowOff>
    </xdr:from>
    <xdr:to>
      <xdr:col>7</xdr:col>
      <xdr:colOff>161280</xdr:colOff>
      <xdr:row>5</xdr:row>
      <xdr:rowOff>106560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2C07C6F-5DF4-4734-B584-B7ED70035926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29063" y="69840"/>
          <a:ext cx="828180" cy="105589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119075</xdr:colOff>
      <xdr:row>0</xdr:row>
      <xdr:rowOff>33341</xdr:rowOff>
    </xdr:from>
    <xdr:to>
      <xdr:col>1</xdr:col>
      <xdr:colOff>504839</xdr:colOff>
      <xdr:row>5</xdr:row>
      <xdr:rowOff>129415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6BCEBFF-131A-4044-9118-B426398D74C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9075" y="33341"/>
          <a:ext cx="1033464" cy="1115249"/>
        </a:xfrm>
        <a:prstGeom prst="rect">
          <a:avLst/>
        </a:prstGeom>
      </xdr:spPr>
    </xdr:pic>
    <xdr:clientData/>
  </xdr:twoCellAnchor>
  <xdr:twoCellAnchor>
    <xdr:from>
      <xdr:col>15</xdr:col>
      <xdr:colOff>190504</xdr:colOff>
      <xdr:row>0</xdr:row>
      <xdr:rowOff>160735</xdr:rowOff>
    </xdr:from>
    <xdr:to>
      <xdr:col>16</xdr:col>
      <xdr:colOff>315516</xdr:colOff>
      <xdr:row>4</xdr:row>
      <xdr:rowOff>45641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14CA514-7044-4E67-869C-A6B0CD37142A}"/>
            </a:ext>
          </a:extLst>
        </xdr:cNvPr>
        <xdr:cNvSpPr/>
      </xdr:nvSpPr>
      <xdr:spPr>
        <a:xfrm>
          <a:off x="12182479" y="160735"/>
          <a:ext cx="820337" cy="737394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32"/>
  <sheetViews>
    <sheetView showGridLines="0" tabSelected="1" zoomScale="90" zoomScaleNormal="90" workbookViewId="0">
      <selection activeCell="B15" sqref="B15"/>
    </sheetView>
  </sheetViews>
  <sheetFormatPr defaultColWidth="9.1328125" defaultRowHeight="12.75" x14ac:dyDescent="0.35"/>
  <cols>
    <col min="1" max="1" width="3.59765625" style="3" customWidth="1"/>
    <col min="2" max="2" width="24.19921875" style="3" bestFit="1" customWidth="1"/>
    <col min="3" max="3" width="9.1328125" style="3"/>
    <col min="4" max="4" width="26.73046875" style="3" customWidth="1"/>
    <col min="5" max="5" width="9.1328125" style="3"/>
    <col min="6" max="6" width="5.53125" style="3" customWidth="1"/>
    <col min="7" max="7" width="9.1328125" style="3"/>
    <col min="8" max="8" width="9.1328125" style="3" customWidth="1"/>
    <col min="9" max="9" width="16.3984375" style="3" customWidth="1"/>
    <col min="10" max="10" width="61.73046875" style="3" bestFit="1" customWidth="1"/>
    <col min="11" max="16384" width="9.1328125" style="3"/>
  </cols>
  <sheetData>
    <row r="2" spans="2:10" x14ac:dyDescent="0.35">
      <c r="B2" s="1" t="s">
        <v>74</v>
      </c>
      <c r="C2" s="78" t="s">
        <v>70</v>
      </c>
      <c r="D2" s="79" t="s">
        <v>150</v>
      </c>
      <c r="E2" s="79" t="s">
        <v>81</v>
      </c>
      <c r="F2" s="79" t="s">
        <v>80</v>
      </c>
      <c r="G2" s="79" t="s">
        <v>151</v>
      </c>
      <c r="H2" s="79" t="s">
        <v>152</v>
      </c>
      <c r="I2" s="80" t="s">
        <v>153</v>
      </c>
      <c r="J2" s="2" t="s">
        <v>154</v>
      </c>
    </row>
    <row r="3" spans="2:10" ht="14.25" x14ac:dyDescent="0.45">
      <c r="B3" s="4"/>
      <c r="C3" s="23">
        <v>1</v>
      </c>
      <c r="D3" s="11"/>
      <c r="E3" s="12"/>
      <c r="F3" s="12"/>
      <c r="G3" s="12"/>
      <c r="H3" s="12"/>
      <c r="I3" s="13"/>
      <c r="J3" s="3" t="s">
        <v>158</v>
      </c>
    </row>
    <row r="4" spans="2:10" ht="14.25" x14ac:dyDescent="0.45">
      <c r="B4" s="5" t="s">
        <v>155</v>
      </c>
      <c r="C4" s="24">
        <v>2</v>
      </c>
      <c r="D4" s="14"/>
      <c r="E4" s="15"/>
      <c r="F4" s="15"/>
      <c r="G4" s="15"/>
      <c r="H4" s="15"/>
      <c r="I4" s="16"/>
      <c r="J4" s="3" t="s">
        <v>210</v>
      </c>
    </row>
    <row r="5" spans="2:10" ht="14.25" x14ac:dyDescent="0.45">
      <c r="B5" s="21"/>
      <c r="C5" s="25">
        <v>3</v>
      </c>
      <c r="D5" s="14"/>
      <c r="E5" s="15"/>
      <c r="F5" s="15"/>
      <c r="G5" s="15"/>
      <c r="H5" s="15"/>
      <c r="I5" s="16"/>
      <c r="J5" s="3" t="s">
        <v>159</v>
      </c>
    </row>
    <row r="6" spans="2:10" ht="14.25" x14ac:dyDescent="0.45">
      <c r="B6" s="6"/>
      <c r="C6" s="26">
        <v>4</v>
      </c>
      <c r="D6" s="14"/>
      <c r="E6" s="15"/>
      <c r="F6" s="15"/>
      <c r="G6" s="15"/>
      <c r="H6" s="15"/>
      <c r="I6" s="16"/>
      <c r="J6" s="3" t="s">
        <v>160</v>
      </c>
    </row>
    <row r="7" spans="2:10" ht="14.25" x14ac:dyDescent="0.45">
      <c r="B7" s="6"/>
      <c r="C7" s="27">
        <v>5</v>
      </c>
      <c r="D7" s="14"/>
      <c r="E7" s="15"/>
      <c r="F7" s="17"/>
      <c r="G7" s="17"/>
      <c r="H7" s="15"/>
      <c r="I7" s="16"/>
      <c r="J7" s="3" t="s">
        <v>161</v>
      </c>
    </row>
    <row r="8" spans="2:10" ht="14.25" x14ac:dyDescent="0.45">
      <c r="B8" s="5" t="s">
        <v>156</v>
      </c>
      <c r="C8" s="28">
        <v>6</v>
      </c>
      <c r="D8" s="14"/>
      <c r="E8" s="17"/>
      <c r="F8" s="15"/>
      <c r="G8" s="15"/>
      <c r="H8" s="15"/>
      <c r="I8" s="16"/>
      <c r="J8" s="3" t="s">
        <v>194</v>
      </c>
    </row>
    <row r="9" spans="2:10" ht="14.25" x14ac:dyDescent="0.45">
      <c r="B9" s="21"/>
      <c r="C9" s="29">
        <v>7</v>
      </c>
      <c r="D9" s="14"/>
      <c r="E9" s="15"/>
      <c r="F9" s="15"/>
      <c r="G9" s="15"/>
      <c r="H9" s="15"/>
      <c r="I9" s="16"/>
      <c r="J9" s="3" t="s">
        <v>195</v>
      </c>
    </row>
    <row r="10" spans="2:10" ht="14.25" x14ac:dyDescent="0.45">
      <c r="B10" s="6"/>
      <c r="C10" s="24">
        <v>8</v>
      </c>
      <c r="D10" s="14"/>
      <c r="E10" s="15"/>
      <c r="F10" s="15"/>
      <c r="G10" s="15"/>
      <c r="H10" s="15"/>
      <c r="I10" s="16"/>
      <c r="J10" s="3" t="s">
        <v>196</v>
      </c>
    </row>
    <row r="11" spans="2:10" ht="14.25" x14ac:dyDescent="0.45">
      <c r="B11" s="7" t="s">
        <v>157</v>
      </c>
      <c r="C11" s="25">
        <v>9</v>
      </c>
      <c r="D11" s="14"/>
      <c r="E11" s="15"/>
      <c r="F11" s="15"/>
      <c r="G11" s="15"/>
      <c r="H11" s="15"/>
      <c r="I11" s="16"/>
      <c r="J11" s="3" t="s">
        <v>197</v>
      </c>
    </row>
    <row r="12" spans="2:10" ht="14.25" x14ac:dyDescent="0.45">
      <c r="B12" s="22"/>
      <c r="C12" s="26">
        <v>10</v>
      </c>
      <c r="D12" s="14"/>
      <c r="E12" s="15"/>
      <c r="F12" s="15"/>
      <c r="G12" s="15"/>
      <c r="H12" s="15"/>
      <c r="I12" s="16"/>
      <c r="J12" s="3" t="s">
        <v>162</v>
      </c>
    </row>
    <row r="13" spans="2:10" ht="14.25" x14ac:dyDescent="0.45">
      <c r="B13" s="6"/>
      <c r="C13" s="27">
        <v>11</v>
      </c>
      <c r="D13" s="14"/>
      <c r="E13" s="15"/>
      <c r="F13" s="15"/>
      <c r="G13" s="15"/>
      <c r="H13" s="15"/>
      <c r="I13" s="16"/>
      <c r="J13" s="3" t="s">
        <v>163</v>
      </c>
    </row>
    <row r="14" spans="2:10" ht="14.25" x14ac:dyDescent="0.45">
      <c r="B14" s="5"/>
      <c r="C14" s="28">
        <v>12</v>
      </c>
      <c r="D14" s="14"/>
      <c r="E14" s="15"/>
      <c r="F14" s="15"/>
      <c r="G14" s="15"/>
      <c r="H14" s="15"/>
      <c r="I14" s="16"/>
      <c r="J14" s="3" t="s">
        <v>198</v>
      </c>
    </row>
    <row r="15" spans="2:10" ht="14.25" x14ac:dyDescent="0.45">
      <c r="B15" s="22"/>
      <c r="C15" s="29">
        <v>13</v>
      </c>
      <c r="D15" s="14"/>
      <c r="E15" s="15"/>
      <c r="F15" s="15"/>
      <c r="G15" s="15"/>
      <c r="H15" s="15"/>
      <c r="I15" s="16"/>
      <c r="J15" s="3" t="s">
        <v>199</v>
      </c>
    </row>
    <row r="16" spans="2:10" ht="14.25" x14ac:dyDescent="0.45">
      <c r="B16" s="6"/>
      <c r="C16" s="24">
        <v>14</v>
      </c>
      <c r="D16" s="14"/>
      <c r="E16" s="15"/>
      <c r="F16" s="15"/>
      <c r="G16" s="15"/>
      <c r="H16" s="15"/>
      <c r="I16" s="16"/>
      <c r="J16" s="3" t="s">
        <v>200</v>
      </c>
    </row>
    <row r="17" spans="2:9" ht="14.25" x14ac:dyDescent="0.45">
      <c r="B17" s="6"/>
      <c r="C17" s="25">
        <v>15</v>
      </c>
      <c r="D17" s="14"/>
      <c r="E17" s="15"/>
      <c r="F17" s="15"/>
      <c r="G17" s="15"/>
      <c r="H17" s="15"/>
      <c r="I17" s="16"/>
    </row>
    <row r="18" spans="2:9" ht="14.25" x14ac:dyDescent="0.45">
      <c r="B18" s="6"/>
      <c r="C18" s="26">
        <v>16</v>
      </c>
      <c r="D18" s="14"/>
      <c r="E18" s="15"/>
      <c r="F18" s="15"/>
      <c r="G18" s="15"/>
      <c r="H18" s="15"/>
      <c r="I18" s="16"/>
    </row>
    <row r="19" spans="2:9" ht="14.25" x14ac:dyDescent="0.45">
      <c r="B19" s="6"/>
      <c r="C19" s="27">
        <v>17</v>
      </c>
      <c r="D19" s="14"/>
      <c r="E19" s="15"/>
      <c r="F19" s="15"/>
      <c r="G19" s="15"/>
      <c r="H19" s="15"/>
      <c r="I19" s="16"/>
    </row>
    <row r="20" spans="2:9" ht="14.25" x14ac:dyDescent="0.45">
      <c r="B20" s="6"/>
      <c r="C20" s="28">
        <v>18</v>
      </c>
      <c r="D20" s="14"/>
      <c r="E20" s="15"/>
      <c r="F20" s="15"/>
      <c r="G20" s="15"/>
      <c r="H20" s="15"/>
      <c r="I20" s="16"/>
    </row>
    <row r="21" spans="2:9" ht="14.25" x14ac:dyDescent="0.45">
      <c r="B21" s="6"/>
      <c r="C21" s="29">
        <v>19</v>
      </c>
      <c r="D21" s="14"/>
      <c r="E21" s="15"/>
      <c r="F21" s="15"/>
      <c r="G21" s="15"/>
      <c r="H21" s="15"/>
      <c r="I21" s="16"/>
    </row>
    <row r="22" spans="2:9" ht="14.25" x14ac:dyDescent="0.45">
      <c r="B22" s="6"/>
      <c r="C22" s="24">
        <v>20</v>
      </c>
      <c r="D22" s="14"/>
      <c r="E22" s="15"/>
      <c r="F22" s="15"/>
      <c r="G22" s="15"/>
      <c r="H22" s="15"/>
      <c r="I22" s="16"/>
    </row>
    <row r="23" spans="2:9" ht="14.25" x14ac:dyDescent="0.45">
      <c r="B23" s="6"/>
      <c r="C23" s="30">
        <v>21</v>
      </c>
      <c r="D23" s="14"/>
      <c r="E23" s="15"/>
      <c r="F23" s="15"/>
      <c r="G23" s="15"/>
      <c r="H23" s="15"/>
      <c r="I23" s="16"/>
    </row>
    <row r="24" spans="2:9" ht="14.25" x14ac:dyDescent="0.45">
      <c r="B24" s="6"/>
      <c r="C24" s="26">
        <v>22</v>
      </c>
      <c r="D24" s="14"/>
      <c r="E24" s="15"/>
      <c r="F24" s="15"/>
      <c r="G24" s="15"/>
      <c r="H24" s="15"/>
      <c r="I24" s="16"/>
    </row>
    <row r="25" spans="2:9" ht="14.25" x14ac:dyDescent="0.45">
      <c r="B25" s="6"/>
      <c r="C25" s="27">
        <v>23</v>
      </c>
      <c r="D25" s="14"/>
      <c r="E25" s="15"/>
      <c r="F25" s="15"/>
      <c r="G25" s="15"/>
      <c r="H25" s="15"/>
      <c r="I25" s="16"/>
    </row>
    <row r="26" spans="2:9" ht="14.25" x14ac:dyDescent="0.45">
      <c r="B26" s="6"/>
      <c r="C26" s="28">
        <v>24</v>
      </c>
      <c r="D26" s="14"/>
      <c r="E26" s="15"/>
      <c r="F26" s="15"/>
      <c r="G26" s="15"/>
      <c r="H26" s="15"/>
      <c r="I26" s="16"/>
    </row>
    <row r="27" spans="2:9" ht="14.25" x14ac:dyDescent="0.45">
      <c r="B27" s="6"/>
      <c r="C27" s="29">
        <v>25</v>
      </c>
      <c r="D27" s="14"/>
      <c r="E27" s="15"/>
      <c r="F27" s="15"/>
      <c r="G27" s="15"/>
      <c r="H27" s="15"/>
      <c r="I27" s="16"/>
    </row>
    <row r="28" spans="2:9" ht="14.25" x14ac:dyDescent="0.45">
      <c r="B28" s="6"/>
      <c r="C28" s="24">
        <v>26</v>
      </c>
      <c r="D28" s="14"/>
      <c r="E28" s="15"/>
      <c r="F28" s="15"/>
      <c r="G28" s="15"/>
      <c r="H28" s="15"/>
      <c r="I28" s="16"/>
    </row>
    <row r="29" spans="2:9" ht="14.25" x14ac:dyDescent="0.45">
      <c r="B29" s="6"/>
      <c r="C29" s="25">
        <v>27</v>
      </c>
      <c r="D29" s="14"/>
      <c r="E29" s="15"/>
      <c r="F29" s="15"/>
      <c r="G29" s="15"/>
      <c r="H29" s="15"/>
      <c r="I29" s="16"/>
    </row>
    <row r="30" spans="2:9" ht="14.25" x14ac:dyDescent="0.45">
      <c r="B30" s="6"/>
      <c r="C30" s="26">
        <v>28</v>
      </c>
      <c r="D30" s="14"/>
      <c r="E30" s="15"/>
      <c r="F30" s="15"/>
      <c r="G30" s="15"/>
      <c r="H30" s="15"/>
      <c r="I30" s="16"/>
    </row>
    <row r="31" spans="2:9" ht="14.25" x14ac:dyDescent="0.45">
      <c r="B31" s="6"/>
      <c r="C31" s="27">
        <v>29</v>
      </c>
      <c r="D31" s="14"/>
      <c r="E31" s="15"/>
      <c r="F31" s="15"/>
      <c r="G31" s="15"/>
      <c r="H31" s="15"/>
      <c r="I31" s="16"/>
    </row>
    <row r="32" spans="2:9" ht="14.25" x14ac:dyDescent="0.45">
      <c r="B32" s="8"/>
      <c r="C32" s="31">
        <v>30</v>
      </c>
      <c r="D32" s="18"/>
      <c r="E32" s="19"/>
      <c r="F32" s="19"/>
      <c r="G32" s="19"/>
      <c r="H32" s="19"/>
      <c r="I32" s="20"/>
    </row>
  </sheetData>
  <sheetProtection selectLockedCells="1"/>
  <autoFilter ref="C2:I32" xr:uid="{31FE4006-9ADC-4ED4-9C4E-4E26DE567B4A}"/>
  <hyperlinks>
    <hyperlink ref="C3" location="'1'!A1" display="'1'!A1" xr:uid="{00000000-0004-0000-0000-000000000000}"/>
    <hyperlink ref="C4" location="'2'!A1" display="'2'!A1" xr:uid="{00000000-0004-0000-0000-000001000000}"/>
    <hyperlink ref="C5" location="'3'!A1" display="'3'!A1" xr:uid="{00000000-0004-0000-0000-000002000000}"/>
    <hyperlink ref="C6" location="'4'!A1" display="'4'!A1" xr:uid="{00000000-0004-0000-0000-000003000000}"/>
    <hyperlink ref="C7" location="'5'!A1" display="'5'!A1" xr:uid="{00000000-0004-0000-0000-000004000000}"/>
    <hyperlink ref="C8" location="'6'!A1" display="'6'!A1" xr:uid="{00000000-0004-0000-0000-000005000000}"/>
    <hyperlink ref="C9" location="'7'!A1" display="'7'!A1" xr:uid="{00000000-0004-0000-0000-000006000000}"/>
    <hyperlink ref="C10" location="'8'!A1" display="'8'!A1" xr:uid="{00000000-0004-0000-0000-000007000000}"/>
    <hyperlink ref="C11" location="'9'!A1" display="'9'!A1" xr:uid="{00000000-0004-0000-0000-000008000000}"/>
    <hyperlink ref="C12" location="'10'!A1" display="'10'!A1" xr:uid="{00000000-0004-0000-0000-000009000000}"/>
    <hyperlink ref="C13" location="'11'!A1" display="'11'!A1" xr:uid="{00000000-0004-0000-0000-00000A000000}"/>
    <hyperlink ref="C14" location="'12'!A1" display="'12'!A1" xr:uid="{00000000-0004-0000-0000-00000B000000}"/>
    <hyperlink ref="C15" location="'13'!A1" display="'13'!A1" xr:uid="{00000000-0004-0000-0000-00000C000000}"/>
    <hyperlink ref="C16" location="'14'!A1" display="'14'!A1" xr:uid="{00000000-0004-0000-0000-00000D000000}"/>
    <hyperlink ref="C17" location="'15'!A1" display="'15'!A1" xr:uid="{00000000-0004-0000-0000-00000E000000}"/>
    <hyperlink ref="C18" location="'16'!A1" display="'16'!A1" xr:uid="{00000000-0004-0000-0000-00000F000000}"/>
    <hyperlink ref="C19" location="'17'!A1" display="'17'!A1" xr:uid="{00000000-0004-0000-0000-000010000000}"/>
    <hyperlink ref="C20" location="'18'!A1" display="'18'!A1" xr:uid="{00000000-0004-0000-0000-000011000000}"/>
    <hyperlink ref="C21" location="'19'!A1" display="'19'!A1" xr:uid="{00000000-0004-0000-0000-000012000000}"/>
    <hyperlink ref="C22" location="'20'!A1" display="'20'!A1" xr:uid="{00000000-0004-0000-0000-000013000000}"/>
    <hyperlink ref="C23" location="'21'!A1" display="'21'!A1" xr:uid="{00000000-0004-0000-0000-000014000000}"/>
    <hyperlink ref="C24" location="'22'!A1" display="'22'!A1" xr:uid="{00000000-0004-0000-0000-000015000000}"/>
    <hyperlink ref="C25" location="'23'!A1" display="'23'!A1" xr:uid="{00000000-0004-0000-0000-000016000000}"/>
    <hyperlink ref="C26" location="'24'!A1" display="'24'!A1" xr:uid="{00000000-0004-0000-0000-000017000000}"/>
    <hyperlink ref="C27" location="'25'!A1" display="'25'!A1" xr:uid="{00000000-0004-0000-0000-000018000000}"/>
    <hyperlink ref="C28" location="'26'!A1" display="'26'!A1" xr:uid="{00000000-0004-0000-0000-000019000000}"/>
    <hyperlink ref="C29" location="'27'!A1" display="'27'!A1" xr:uid="{00000000-0004-0000-0000-00001A000000}"/>
    <hyperlink ref="C30" location="'28'!A1" display="'28'!A1" xr:uid="{00000000-0004-0000-0000-00001B000000}"/>
    <hyperlink ref="C31" location="'29'!A1" display="'29'!A1" xr:uid="{00000000-0004-0000-0000-00001C000000}"/>
    <hyperlink ref="C32" location="'30'!A1" display="'30'!A1" xr:uid="{00000000-0004-0000-0000-00001D000000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AC37FD-4E54-4749-9BE5-28F8380732B3}">
  <sheetPr>
    <pageSetUpPr fitToPage="1"/>
  </sheetPr>
  <dimension ref="A1:AMK180"/>
  <sheetViews>
    <sheetView showGridLines="0" zoomScale="80" zoomScaleNormal="80" workbookViewId="0">
      <selection activeCell="B23" sqref="B23:O26"/>
    </sheetView>
  </sheetViews>
  <sheetFormatPr defaultRowHeight="13.15" x14ac:dyDescent="0.35"/>
  <cols>
    <col min="1" max="1" width="9.06640625" style="32" customWidth="1"/>
    <col min="2" max="2" width="20.59765625" style="32" customWidth="1"/>
    <col min="3" max="3" width="9.06640625" style="32" customWidth="1"/>
    <col min="4" max="4" width="20.59765625" style="32" customWidth="1"/>
    <col min="5" max="5" width="10.59765625" style="32" customWidth="1"/>
    <col min="6" max="8" width="5.59765625" style="32" customWidth="1"/>
    <col min="9" max="9" width="9.06640625" style="32" customWidth="1"/>
    <col min="10" max="10" width="20.59765625" style="32" customWidth="1"/>
    <col min="11" max="11" width="9.06640625" style="32" customWidth="1"/>
    <col min="12" max="12" width="20.59765625" style="32" customWidth="1"/>
    <col min="13" max="13" width="10.59765625" style="32" customWidth="1"/>
    <col min="14" max="15" width="5.59765625" style="32" customWidth="1"/>
    <col min="16" max="16" width="9.73046875" style="32" customWidth="1"/>
    <col min="17" max="17" width="9.06640625" style="32" customWidth="1"/>
    <col min="18" max="18" width="12.86328125" style="64" customWidth="1"/>
    <col min="19" max="19" width="9.06640625" style="32" customWidth="1"/>
    <col min="20" max="20" width="12.53125" style="32" bestFit="1" customWidth="1"/>
    <col min="21" max="1025" width="9.06640625" style="32" customWidth="1"/>
    <col min="1026" max="16384" width="9.06640625" style="67"/>
  </cols>
  <sheetData>
    <row r="1" spans="1:20" x14ac:dyDescent="0.4">
      <c r="R1" s="65" t="s">
        <v>77</v>
      </c>
      <c r="S1" s="66" t="s">
        <v>72</v>
      </c>
      <c r="T1" s="81" t="s">
        <v>214</v>
      </c>
    </row>
    <row r="2" spans="1:20" s="32" customFormat="1" ht="18" x14ac:dyDescent="0.35">
      <c r="A2" s="105" t="s">
        <v>209</v>
      </c>
      <c r="B2" s="105"/>
      <c r="C2" s="105"/>
      <c r="D2" s="105"/>
      <c r="E2" s="105"/>
      <c r="F2" s="105"/>
      <c r="G2" s="105"/>
      <c r="I2" s="106" t="s">
        <v>164</v>
      </c>
      <c r="J2" s="106"/>
      <c r="K2" s="106"/>
      <c r="L2" s="106"/>
      <c r="M2" s="106"/>
      <c r="N2" s="106"/>
      <c r="O2" s="106"/>
      <c r="R2" s="72"/>
      <c r="S2" s="73"/>
      <c r="T2" s="82"/>
    </row>
    <row r="3" spans="1:20" s="32" customFormat="1" ht="18" x14ac:dyDescent="0.35">
      <c r="A3" s="105">
        <f>Base!B9</f>
        <v>0</v>
      </c>
      <c r="B3" s="105"/>
      <c r="C3" s="105"/>
      <c r="D3" s="105"/>
      <c r="E3" s="105"/>
      <c r="F3" s="105"/>
      <c r="G3" s="105"/>
      <c r="R3" s="74"/>
      <c r="S3" s="75"/>
      <c r="T3" s="83"/>
    </row>
    <row r="4" spans="1:20" s="32" customFormat="1" ht="18" x14ac:dyDescent="0.35">
      <c r="A4" s="107">
        <f>Base!B12</f>
        <v>0</v>
      </c>
      <c r="B4" s="107"/>
      <c r="C4" s="107"/>
      <c r="D4" s="107"/>
      <c r="E4" s="107"/>
      <c r="F4" s="107"/>
      <c r="G4" s="107"/>
      <c r="I4" s="88" t="s">
        <v>84</v>
      </c>
      <c r="J4" s="88"/>
      <c r="K4" s="88" t="s">
        <v>83</v>
      </c>
      <c r="L4" s="88"/>
      <c r="M4" s="33" t="s">
        <v>82</v>
      </c>
      <c r="N4" s="34" t="s">
        <v>81</v>
      </c>
      <c r="O4" s="37">
        <f>VLOOKUP($Q$7,Base!$C$2:$H$32,3,FALSE)</f>
        <v>0</v>
      </c>
      <c r="R4" s="74"/>
      <c r="S4" s="75"/>
      <c r="T4" s="83"/>
    </row>
    <row r="5" spans="1:20" s="32" customFormat="1" x14ac:dyDescent="0.35">
      <c r="I5" s="108">
        <f>VLOOKUP($Q$7,Base!$C$2:$H$32,2,FALSE)</f>
        <v>0</v>
      </c>
      <c r="J5" s="108"/>
      <c r="K5" s="109">
        <f>Base!B5</f>
        <v>0</v>
      </c>
      <c r="L5" s="109"/>
      <c r="M5" s="68">
        <f>VLOOKUP($Q$7,Base!$C$2:$H$32,6,FALSE)</f>
        <v>0</v>
      </c>
      <c r="N5" s="34" t="s">
        <v>80</v>
      </c>
      <c r="O5" s="37">
        <f>VLOOKUP($Q$7,Base!$C$2:$H$32,4,FALSE)</f>
        <v>0</v>
      </c>
      <c r="R5" s="74"/>
      <c r="S5" s="75"/>
      <c r="T5" s="83"/>
    </row>
    <row r="6" spans="1:20" s="32" customFormat="1" x14ac:dyDescent="0.35">
      <c r="I6" s="108"/>
      <c r="J6" s="108"/>
      <c r="K6" s="109"/>
      <c r="L6" s="109"/>
      <c r="M6" s="69">
        <f>VLOOKUP($Q$7,Base!$C$2:$H$32,5,FALSE)</f>
        <v>0</v>
      </c>
      <c r="N6" s="34" t="s">
        <v>71</v>
      </c>
      <c r="O6" s="35"/>
      <c r="R6" s="74"/>
      <c r="S6" s="75"/>
      <c r="T6" s="83"/>
    </row>
    <row r="7" spans="1:20" s="32" customFormat="1" x14ac:dyDescent="0.3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63" t="s">
        <v>85</v>
      </c>
      <c r="Q7" s="77">
        <v>9</v>
      </c>
      <c r="R7" s="74"/>
      <c r="S7" s="75"/>
      <c r="T7" s="83"/>
    </row>
    <row r="8" spans="1:20" x14ac:dyDescent="0.35">
      <c r="R8" s="74"/>
      <c r="S8" s="75"/>
      <c r="T8" s="83"/>
    </row>
    <row r="9" spans="1:20" s="32" customFormat="1" ht="18" customHeight="1" x14ac:dyDescent="0.35">
      <c r="A9" s="32" t="s">
        <v>79</v>
      </c>
      <c r="I9" s="32" t="s">
        <v>165</v>
      </c>
      <c r="R9" s="74"/>
      <c r="S9" s="75"/>
      <c r="T9" s="83"/>
    </row>
    <row r="10" spans="1:20" s="32" customFormat="1" ht="18" customHeight="1" x14ac:dyDescent="0.35">
      <c r="A10" s="37"/>
      <c r="B10" s="38" t="s">
        <v>77</v>
      </c>
      <c r="C10" s="37" t="s">
        <v>72</v>
      </c>
      <c r="D10" s="88" t="s">
        <v>76</v>
      </c>
      <c r="E10" s="88"/>
      <c r="F10" s="88" t="s">
        <v>72</v>
      </c>
      <c r="G10" s="104"/>
      <c r="I10" s="37"/>
      <c r="J10" s="38" t="s">
        <v>77</v>
      </c>
      <c r="K10" s="37" t="s">
        <v>72</v>
      </c>
      <c r="L10" s="88" t="s">
        <v>76</v>
      </c>
      <c r="M10" s="88"/>
      <c r="N10" s="88" t="s">
        <v>72</v>
      </c>
      <c r="O10" s="88"/>
      <c r="R10" s="74"/>
      <c r="S10" s="75"/>
      <c r="T10" s="83"/>
    </row>
    <row r="11" spans="1:20" s="32" customFormat="1" ht="18" customHeight="1" x14ac:dyDescent="0.35">
      <c r="A11" s="39" t="s">
        <v>166</v>
      </c>
      <c r="B11" s="40"/>
      <c r="C11" s="41" t="e">
        <f>VLOOKUP(B11,$R$2:$S$180,2,0)</f>
        <v>#N/A</v>
      </c>
      <c r="D11" s="98">
        <f>B11</f>
        <v>0</v>
      </c>
      <c r="E11" s="99"/>
      <c r="F11" s="42" t="e">
        <f>VLOOKUP(D11,$R$2:$S$180,2,0)</f>
        <v>#N/A</v>
      </c>
      <c r="G11" s="43"/>
      <c r="I11" s="39" t="s">
        <v>166</v>
      </c>
      <c r="J11" s="40"/>
      <c r="K11" s="41" t="e">
        <f t="shared" ref="K11:K13" si="0">VLOOKUP(J11,$R$2:$S$180,2,0)</f>
        <v>#N/A</v>
      </c>
      <c r="L11" s="99">
        <f>J11</f>
        <v>0</v>
      </c>
      <c r="M11" s="99"/>
      <c r="N11" s="44" t="e">
        <f t="shared" ref="N11:N13" si="1">VLOOKUP(L11,$R$2:$S$180,2,0)</f>
        <v>#N/A</v>
      </c>
      <c r="O11" s="44"/>
      <c r="R11" s="74"/>
      <c r="S11" s="75"/>
      <c r="T11" s="83"/>
    </row>
    <row r="12" spans="1:20" s="32" customFormat="1" ht="18" customHeight="1" x14ac:dyDescent="0.35">
      <c r="A12" s="45" t="s">
        <v>167</v>
      </c>
      <c r="B12" s="46"/>
      <c r="C12" s="47" t="e">
        <f t="shared" ref="C12:C13" si="2">VLOOKUP(B12,$R$2:$S$180,2,0)</f>
        <v>#N/A</v>
      </c>
      <c r="D12" s="100">
        <f>B12</f>
        <v>0</v>
      </c>
      <c r="E12" s="101"/>
      <c r="F12" s="48" t="e">
        <f>VLOOKUP(D12,$R$2:$S$180,2,0)</f>
        <v>#N/A</v>
      </c>
      <c r="G12" s="49"/>
      <c r="I12" s="45" t="s">
        <v>167</v>
      </c>
      <c r="J12" s="46"/>
      <c r="K12" s="47" t="e">
        <f t="shared" si="0"/>
        <v>#N/A</v>
      </c>
      <c r="L12" s="101">
        <f>J12</f>
        <v>0</v>
      </c>
      <c r="M12" s="101"/>
      <c r="N12" s="50" t="e">
        <f t="shared" si="1"/>
        <v>#N/A</v>
      </c>
      <c r="O12" s="50"/>
      <c r="R12" s="9" t="s">
        <v>2</v>
      </c>
      <c r="S12" s="10" t="s">
        <v>2</v>
      </c>
      <c r="T12" s="84" t="s">
        <v>2</v>
      </c>
    </row>
    <row r="13" spans="1:20" s="32" customFormat="1" ht="18" customHeight="1" x14ac:dyDescent="0.35">
      <c r="A13" s="51" t="s">
        <v>168</v>
      </c>
      <c r="B13" s="52"/>
      <c r="C13" s="53" t="e">
        <f t="shared" si="2"/>
        <v>#N/A</v>
      </c>
      <c r="D13" s="102">
        <f>B13</f>
        <v>0</v>
      </c>
      <c r="E13" s="103"/>
      <c r="F13" s="54" t="e">
        <f>VLOOKUP(D13,$R$2:$S$180,2,0)</f>
        <v>#N/A</v>
      </c>
      <c r="G13" s="55"/>
      <c r="I13" s="51" t="s">
        <v>168</v>
      </c>
      <c r="J13" s="52"/>
      <c r="K13" s="53" t="e">
        <f t="shared" si="0"/>
        <v>#N/A</v>
      </c>
      <c r="L13" s="103">
        <f>J13</f>
        <v>0</v>
      </c>
      <c r="M13" s="103"/>
      <c r="N13" s="56" t="e">
        <f t="shared" si="1"/>
        <v>#N/A</v>
      </c>
      <c r="O13" s="56"/>
      <c r="R13" s="9" t="s">
        <v>1</v>
      </c>
      <c r="S13" s="10" t="s">
        <v>2</v>
      </c>
      <c r="T13" s="84" t="s">
        <v>1</v>
      </c>
    </row>
    <row r="14" spans="1:20" s="32" customFormat="1" ht="18" customHeight="1" x14ac:dyDescent="0.35">
      <c r="A14" s="57" t="s">
        <v>0</v>
      </c>
      <c r="B14" s="58"/>
      <c r="C14" s="59">
        <f t="array" ref="C14">SUM(IFERROR(C11:C13,0))</f>
        <v>0</v>
      </c>
      <c r="D14" s="87" t="s">
        <v>73</v>
      </c>
      <c r="E14" s="87"/>
      <c r="F14" s="60">
        <f t="array" ref="F14">SUM(IFERROR(F11:F13,0))</f>
        <v>0</v>
      </c>
      <c r="G14" s="60"/>
      <c r="I14" s="57" t="s">
        <v>0</v>
      </c>
      <c r="J14" s="58"/>
      <c r="K14" s="59">
        <f t="array" ref="K14">SUM(IFERROR(K11:K13,0))</f>
        <v>0</v>
      </c>
      <c r="L14" s="88" t="s">
        <v>73</v>
      </c>
      <c r="M14" s="88"/>
      <c r="N14" s="60">
        <f t="array" ref="N14">SUM(IFERROR(N11:N13,0))</f>
        <v>0</v>
      </c>
      <c r="O14" s="60"/>
      <c r="R14" s="9" t="s">
        <v>86</v>
      </c>
      <c r="S14" s="10" t="s">
        <v>2</v>
      </c>
      <c r="T14" s="84" t="s">
        <v>86</v>
      </c>
    </row>
    <row r="15" spans="1:20" s="32" customFormat="1" ht="18" customHeight="1" x14ac:dyDescent="0.35">
      <c r="C15" s="61"/>
      <c r="F15" s="61"/>
      <c r="G15" s="61"/>
      <c r="K15" s="61"/>
      <c r="R15" s="9" t="s">
        <v>3</v>
      </c>
      <c r="S15" s="10" t="s">
        <v>2</v>
      </c>
      <c r="T15" s="84" t="s">
        <v>3</v>
      </c>
    </row>
    <row r="16" spans="1:20" s="32" customFormat="1" ht="18" customHeight="1" x14ac:dyDescent="0.35">
      <c r="A16" s="32" t="s">
        <v>78</v>
      </c>
      <c r="C16" s="61"/>
      <c r="F16" s="61"/>
      <c r="G16" s="61"/>
      <c r="I16" s="32" t="s">
        <v>169</v>
      </c>
      <c r="K16" s="61"/>
      <c r="R16" s="9" t="s">
        <v>87</v>
      </c>
      <c r="S16" s="10" t="s">
        <v>2</v>
      </c>
      <c r="T16" s="84" t="s">
        <v>87</v>
      </c>
    </row>
    <row r="17" spans="1:20" s="32" customFormat="1" ht="18" customHeight="1" x14ac:dyDescent="0.35">
      <c r="A17" s="37"/>
      <c r="B17" s="38" t="s">
        <v>77</v>
      </c>
      <c r="C17" s="37" t="s">
        <v>72</v>
      </c>
      <c r="D17" s="88" t="s">
        <v>76</v>
      </c>
      <c r="E17" s="88"/>
      <c r="F17" s="104" t="s">
        <v>72</v>
      </c>
      <c r="G17" s="104"/>
      <c r="I17" s="37"/>
      <c r="J17" s="38" t="s">
        <v>77</v>
      </c>
      <c r="K17" s="37" t="s">
        <v>72</v>
      </c>
      <c r="L17" s="88" t="s">
        <v>76</v>
      </c>
      <c r="M17" s="88"/>
      <c r="N17" s="88" t="s">
        <v>72</v>
      </c>
      <c r="O17" s="88"/>
      <c r="R17" s="9" t="s">
        <v>4</v>
      </c>
      <c r="S17" s="10" t="s">
        <v>2</v>
      </c>
      <c r="T17" s="84" t="s">
        <v>4</v>
      </c>
    </row>
    <row r="18" spans="1:20" s="32" customFormat="1" ht="18" customHeight="1" x14ac:dyDescent="0.35">
      <c r="A18" s="39" t="s">
        <v>166</v>
      </c>
      <c r="B18" s="40"/>
      <c r="C18" s="41" t="e">
        <f>VLOOKUP(B18,$R$2:$S$180,2,0)</f>
        <v>#N/A</v>
      </c>
      <c r="D18" s="98">
        <f>B18</f>
        <v>0</v>
      </c>
      <c r="E18" s="98"/>
      <c r="F18" s="42" t="e">
        <f t="shared" ref="F18:F20" si="3">VLOOKUP(D18,$R$2:$S$180,2,0)</f>
        <v>#N/A</v>
      </c>
      <c r="G18" s="43"/>
      <c r="I18" s="39" t="s">
        <v>166</v>
      </c>
      <c r="J18" s="40"/>
      <c r="K18" s="41" t="e">
        <f t="shared" ref="K18:K20" si="4">VLOOKUP(J18,$R$2:$S$180,2,0)</f>
        <v>#N/A</v>
      </c>
      <c r="L18" s="99">
        <f>J18</f>
        <v>0</v>
      </c>
      <c r="M18" s="99"/>
      <c r="N18" s="44" t="e">
        <f t="shared" ref="N18:N20" si="5">VLOOKUP(L18,$R$2:$S$180,2,0)</f>
        <v>#N/A</v>
      </c>
      <c r="O18" s="44"/>
      <c r="R18" s="9" t="s">
        <v>88</v>
      </c>
      <c r="S18" s="10" t="s">
        <v>2</v>
      </c>
      <c r="T18" s="84" t="s">
        <v>88</v>
      </c>
    </row>
    <row r="19" spans="1:20" s="32" customFormat="1" ht="18" customHeight="1" x14ac:dyDescent="0.35">
      <c r="A19" s="45" t="s">
        <v>167</v>
      </c>
      <c r="B19" s="46"/>
      <c r="C19" s="47" t="e">
        <f>VLOOKUP(B19,$R$2:$S$180,2,0)</f>
        <v>#N/A</v>
      </c>
      <c r="D19" s="100">
        <f>B19</f>
        <v>0</v>
      </c>
      <c r="E19" s="100"/>
      <c r="F19" s="48" t="e">
        <f t="shared" si="3"/>
        <v>#N/A</v>
      </c>
      <c r="G19" s="49"/>
      <c r="I19" s="45" t="s">
        <v>167</v>
      </c>
      <c r="J19" s="46"/>
      <c r="K19" s="47" t="e">
        <f t="shared" si="4"/>
        <v>#N/A</v>
      </c>
      <c r="L19" s="101">
        <f>J19</f>
        <v>0</v>
      </c>
      <c r="M19" s="101"/>
      <c r="N19" s="50" t="e">
        <f t="shared" si="5"/>
        <v>#N/A</v>
      </c>
      <c r="O19" s="50"/>
      <c r="R19" s="9" t="s">
        <v>5</v>
      </c>
      <c r="S19" s="10">
        <v>0.2</v>
      </c>
      <c r="T19" s="84" t="s">
        <v>5</v>
      </c>
    </row>
    <row r="20" spans="1:20" s="32" customFormat="1" ht="18" customHeight="1" x14ac:dyDescent="0.35">
      <c r="A20" s="51" t="s">
        <v>168</v>
      </c>
      <c r="B20" s="52"/>
      <c r="C20" s="53" t="e">
        <f>VLOOKUP(B20,$R$2:$S$180,2,0)</f>
        <v>#N/A</v>
      </c>
      <c r="D20" s="102">
        <f>B20</f>
        <v>0</v>
      </c>
      <c r="E20" s="102"/>
      <c r="F20" s="54" t="e">
        <f t="shared" si="3"/>
        <v>#N/A</v>
      </c>
      <c r="G20" s="55"/>
      <c r="I20" s="51" t="s">
        <v>168</v>
      </c>
      <c r="J20" s="52"/>
      <c r="K20" s="53" t="e">
        <f t="shared" si="4"/>
        <v>#N/A</v>
      </c>
      <c r="L20" s="103">
        <f>J20</f>
        <v>0</v>
      </c>
      <c r="M20" s="103"/>
      <c r="N20" s="56" t="e">
        <f t="shared" si="5"/>
        <v>#N/A</v>
      </c>
      <c r="O20" s="56"/>
      <c r="R20" s="76" t="s">
        <v>211</v>
      </c>
      <c r="S20" s="10">
        <v>0.2</v>
      </c>
      <c r="T20" s="85" t="s">
        <v>211</v>
      </c>
    </row>
    <row r="21" spans="1:20" s="32" customFormat="1" ht="18" customHeight="1" x14ac:dyDescent="0.35">
      <c r="A21" s="57" t="s">
        <v>0</v>
      </c>
      <c r="B21" s="58"/>
      <c r="C21" s="62">
        <f t="array" ref="C21">SUM(IFERROR(C18:C20,0))</f>
        <v>0</v>
      </c>
      <c r="D21" s="87" t="s">
        <v>73</v>
      </c>
      <c r="E21" s="87"/>
      <c r="F21" s="60">
        <f t="array" ref="F21">SUM(IFERROR(F18:F20,0))</f>
        <v>0</v>
      </c>
      <c r="G21" s="60"/>
      <c r="I21" s="57" t="s">
        <v>0</v>
      </c>
      <c r="J21" s="58"/>
      <c r="K21" s="62">
        <f t="array" ref="K21">SUM(IFERROR(K18:K20,0))</f>
        <v>0</v>
      </c>
      <c r="L21" s="88" t="s">
        <v>73</v>
      </c>
      <c r="M21" s="88"/>
      <c r="N21" s="60">
        <f t="array" ref="N21">SUM(IFERROR(N18:N20,0))</f>
        <v>0</v>
      </c>
      <c r="O21" s="60"/>
      <c r="R21" s="9" t="s">
        <v>6</v>
      </c>
      <c r="S21" s="10">
        <v>0.4</v>
      </c>
      <c r="T21" s="84" t="s">
        <v>6</v>
      </c>
    </row>
    <row r="22" spans="1:20" s="32" customFormat="1" ht="18" customHeight="1" x14ac:dyDescent="0.35">
      <c r="R22" s="76" t="s">
        <v>213</v>
      </c>
      <c r="S22" s="10">
        <v>0.4</v>
      </c>
      <c r="T22" s="85" t="s">
        <v>213</v>
      </c>
    </row>
    <row r="23" spans="1:20" s="32" customFormat="1" ht="18" customHeight="1" x14ac:dyDescent="0.35">
      <c r="A23" s="32" t="s">
        <v>75</v>
      </c>
      <c r="B23" s="89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1"/>
      <c r="R23" s="9" t="s">
        <v>7</v>
      </c>
      <c r="S23" s="10">
        <v>0.7</v>
      </c>
      <c r="T23" s="84" t="s">
        <v>7</v>
      </c>
    </row>
    <row r="24" spans="1:20" s="32" customFormat="1" ht="18" customHeight="1" x14ac:dyDescent="0.35">
      <c r="B24" s="92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4"/>
      <c r="R24" s="76" t="s">
        <v>212</v>
      </c>
      <c r="S24" s="10">
        <v>0.7</v>
      </c>
      <c r="T24" s="85" t="s">
        <v>212</v>
      </c>
    </row>
    <row r="25" spans="1:20" s="32" customFormat="1" ht="18" customHeight="1" x14ac:dyDescent="0.35">
      <c r="B25" s="92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4"/>
      <c r="R25" s="9" t="s">
        <v>8</v>
      </c>
      <c r="S25" s="10">
        <v>0.5</v>
      </c>
      <c r="T25" s="84" t="s">
        <v>8</v>
      </c>
    </row>
    <row r="26" spans="1:20" s="32" customFormat="1" ht="18" customHeight="1" x14ac:dyDescent="0.35"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7"/>
      <c r="R26" s="9" t="s">
        <v>89</v>
      </c>
      <c r="S26" s="10">
        <v>0.5</v>
      </c>
      <c r="T26" s="84" t="s">
        <v>89</v>
      </c>
    </row>
    <row r="27" spans="1:20" s="32" customFormat="1" ht="18" customHeight="1" x14ac:dyDescent="0.35">
      <c r="R27" s="9" t="s">
        <v>9</v>
      </c>
      <c r="S27" s="10">
        <v>0.6</v>
      </c>
      <c r="T27" s="84" t="s">
        <v>9</v>
      </c>
    </row>
    <row r="28" spans="1:20" s="32" customFormat="1" ht="18" customHeight="1" x14ac:dyDescent="0.35">
      <c r="R28" s="9" t="s">
        <v>90</v>
      </c>
      <c r="S28" s="10">
        <v>0.6</v>
      </c>
      <c r="T28" s="84" t="s">
        <v>90</v>
      </c>
    </row>
    <row r="29" spans="1:20" s="32" customFormat="1" ht="18" customHeight="1" x14ac:dyDescent="0.35">
      <c r="R29" s="9" t="s">
        <v>10</v>
      </c>
      <c r="S29" s="10">
        <v>0.6</v>
      </c>
      <c r="T29" s="84" t="s">
        <v>10</v>
      </c>
    </row>
    <row r="30" spans="1:20" s="32" customFormat="1" ht="18" customHeight="1" x14ac:dyDescent="0.35">
      <c r="R30" s="9" t="s">
        <v>91</v>
      </c>
      <c r="S30" s="10">
        <v>0.6</v>
      </c>
      <c r="T30" s="84" t="s">
        <v>91</v>
      </c>
    </row>
    <row r="31" spans="1:20" s="32" customFormat="1" ht="18" customHeight="1" x14ac:dyDescent="0.35">
      <c r="R31" s="9" t="s">
        <v>11</v>
      </c>
      <c r="S31" s="10">
        <v>0.7</v>
      </c>
      <c r="T31" s="84" t="s">
        <v>11</v>
      </c>
    </row>
    <row r="32" spans="1:20" s="32" customFormat="1" ht="18" customHeight="1" x14ac:dyDescent="0.35">
      <c r="R32" s="9" t="s">
        <v>92</v>
      </c>
      <c r="S32" s="10">
        <v>0.7</v>
      </c>
      <c r="T32" s="84" t="s">
        <v>92</v>
      </c>
    </row>
    <row r="33" spans="18:20" s="32" customFormat="1" ht="18" customHeight="1" x14ac:dyDescent="0.35">
      <c r="R33" s="9" t="s">
        <v>12</v>
      </c>
      <c r="S33" s="10">
        <v>0.7</v>
      </c>
      <c r="T33" s="84" t="s">
        <v>12</v>
      </c>
    </row>
    <row r="34" spans="18:20" s="32" customFormat="1" ht="18" customHeight="1" x14ac:dyDescent="0.35">
      <c r="R34" s="9" t="s">
        <v>93</v>
      </c>
      <c r="S34" s="10">
        <v>0.7</v>
      </c>
      <c r="T34" s="84" t="s">
        <v>93</v>
      </c>
    </row>
    <row r="35" spans="18:20" s="32" customFormat="1" ht="18" customHeight="1" x14ac:dyDescent="0.35">
      <c r="R35" s="9" t="s">
        <v>13</v>
      </c>
      <c r="S35" s="10">
        <v>0.7</v>
      </c>
      <c r="T35" s="84" t="s">
        <v>13</v>
      </c>
    </row>
    <row r="36" spans="18:20" x14ac:dyDescent="0.35">
      <c r="R36" s="9" t="s">
        <v>94</v>
      </c>
      <c r="S36" s="10">
        <v>0.7</v>
      </c>
      <c r="T36" s="84" t="s">
        <v>94</v>
      </c>
    </row>
    <row r="37" spans="18:20" x14ac:dyDescent="0.35">
      <c r="R37" s="9" t="s">
        <v>14</v>
      </c>
      <c r="S37" s="10">
        <v>0.9</v>
      </c>
      <c r="T37" s="84" t="s">
        <v>14</v>
      </c>
    </row>
    <row r="38" spans="18:20" x14ac:dyDescent="0.35">
      <c r="R38" s="76" t="s">
        <v>201</v>
      </c>
      <c r="S38" s="10">
        <v>0.9</v>
      </c>
      <c r="T38" s="85" t="s">
        <v>201</v>
      </c>
    </row>
    <row r="39" spans="18:20" x14ac:dyDescent="0.35">
      <c r="R39" s="9" t="s">
        <v>15</v>
      </c>
      <c r="S39" s="10">
        <v>1.2</v>
      </c>
      <c r="T39" s="84" t="s">
        <v>15</v>
      </c>
    </row>
    <row r="40" spans="18:20" x14ac:dyDescent="0.35">
      <c r="R40" s="76" t="s">
        <v>202</v>
      </c>
      <c r="S40" s="10">
        <v>1.2</v>
      </c>
      <c r="T40" s="85" t="s">
        <v>202</v>
      </c>
    </row>
    <row r="41" spans="18:20" x14ac:dyDescent="0.35">
      <c r="R41" s="9" t="s">
        <v>16</v>
      </c>
      <c r="S41" s="10">
        <v>1.5</v>
      </c>
      <c r="T41" s="84" t="s">
        <v>16</v>
      </c>
    </row>
    <row r="42" spans="18:20" x14ac:dyDescent="0.35">
      <c r="R42" s="76" t="s">
        <v>203</v>
      </c>
      <c r="S42" s="10">
        <v>1.5</v>
      </c>
      <c r="T42" s="85" t="s">
        <v>203</v>
      </c>
    </row>
    <row r="43" spans="18:20" x14ac:dyDescent="0.35">
      <c r="R43" s="9" t="s">
        <v>17</v>
      </c>
      <c r="S43" s="10">
        <v>1.9</v>
      </c>
      <c r="T43" s="84" t="s">
        <v>17</v>
      </c>
    </row>
    <row r="44" spans="18:20" x14ac:dyDescent="0.35">
      <c r="R44" s="76" t="s">
        <v>204</v>
      </c>
      <c r="S44" s="10">
        <v>1.9</v>
      </c>
      <c r="T44" s="85" t="s">
        <v>204</v>
      </c>
    </row>
    <row r="45" spans="18:20" x14ac:dyDescent="0.35">
      <c r="R45" s="9" t="s">
        <v>18</v>
      </c>
      <c r="S45" s="10">
        <v>2.2999999999999998</v>
      </c>
      <c r="T45" s="84" t="s">
        <v>18</v>
      </c>
    </row>
    <row r="46" spans="18:20" x14ac:dyDescent="0.35">
      <c r="R46" s="76" t="s">
        <v>205</v>
      </c>
      <c r="S46" s="10">
        <v>2.2999999999999998</v>
      </c>
      <c r="T46" s="85" t="s">
        <v>205</v>
      </c>
    </row>
    <row r="47" spans="18:20" x14ac:dyDescent="0.35">
      <c r="R47" s="9" t="s">
        <v>170</v>
      </c>
      <c r="S47" s="10">
        <v>2.8</v>
      </c>
      <c r="T47" s="84" t="s">
        <v>170</v>
      </c>
    </row>
    <row r="48" spans="18:20" x14ac:dyDescent="0.35">
      <c r="R48" s="76" t="s">
        <v>206</v>
      </c>
      <c r="S48" s="10">
        <v>2.8</v>
      </c>
      <c r="T48" s="85" t="s">
        <v>206</v>
      </c>
    </row>
    <row r="49" spans="18:20" x14ac:dyDescent="0.35">
      <c r="R49" s="9" t="s">
        <v>171</v>
      </c>
      <c r="S49" s="10">
        <v>3.3</v>
      </c>
      <c r="T49" s="84" t="s">
        <v>171</v>
      </c>
    </row>
    <row r="50" spans="18:20" x14ac:dyDescent="0.35">
      <c r="R50" s="76" t="s">
        <v>207</v>
      </c>
      <c r="S50" s="10">
        <v>3.3</v>
      </c>
      <c r="T50" s="85" t="s">
        <v>207</v>
      </c>
    </row>
    <row r="51" spans="18:20" x14ac:dyDescent="0.35">
      <c r="R51" s="9" t="s">
        <v>172</v>
      </c>
      <c r="S51" s="10">
        <v>4.5</v>
      </c>
      <c r="T51" s="84" t="s">
        <v>172</v>
      </c>
    </row>
    <row r="52" spans="18:20" x14ac:dyDescent="0.35">
      <c r="R52" s="76" t="s">
        <v>208</v>
      </c>
      <c r="S52" s="10">
        <v>4.5</v>
      </c>
      <c r="T52" s="85" t="s">
        <v>208</v>
      </c>
    </row>
    <row r="53" spans="18:20" x14ac:dyDescent="0.35">
      <c r="R53" s="9" t="s">
        <v>19</v>
      </c>
      <c r="S53" s="10">
        <v>2</v>
      </c>
      <c r="T53" s="84" t="s">
        <v>19</v>
      </c>
    </row>
    <row r="54" spans="18:20" x14ac:dyDescent="0.35">
      <c r="R54" s="9" t="s">
        <v>95</v>
      </c>
      <c r="S54" s="10">
        <v>2</v>
      </c>
      <c r="T54" s="84" t="s">
        <v>95</v>
      </c>
    </row>
    <row r="55" spans="18:20" x14ac:dyDescent="0.35">
      <c r="R55" s="9" t="s">
        <v>20</v>
      </c>
      <c r="S55" s="10">
        <v>2.4</v>
      </c>
      <c r="T55" s="84" t="s">
        <v>20</v>
      </c>
    </row>
    <row r="56" spans="18:20" x14ac:dyDescent="0.35">
      <c r="R56" s="9" t="s">
        <v>96</v>
      </c>
      <c r="S56" s="10">
        <v>2.4</v>
      </c>
      <c r="T56" s="84" t="s">
        <v>96</v>
      </c>
    </row>
    <row r="57" spans="18:20" x14ac:dyDescent="0.35">
      <c r="R57" s="9" t="s">
        <v>21</v>
      </c>
      <c r="S57" s="10">
        <v>2.8</v>
      </c>
      <c r="T57" s="84" t="s">
        <v>21</v>
      </c>
    </row>
    <row r="58" spans="18:20" x14ac:dyDescent="0.35">
      <c r="R58" s="9" t="s">
        <v>97</v>
      </c>
      <c r="S58" s="10">
        <v>2.8</v>
      </c>
      <c r="T58" s="84" t="s">
        <v>97</v>
      </c>
    </row>
    <row r="59" spans="18:20" x14ac:dyDescent="0.35">
      <c r="R59" s="9" t="s">
        <v>22</v>
      </c>
      <c r="S59" s="10">
        <v>2.4</v>
      </c>
      <c r="T59" s="84" t="s">
        <v>22</v>
      </c>
    </row>
    <row r="60" spans="18:20" x14ac:dyDescent="0.35">
      <c r="R60" s="9" t="s">
        <v>98</v>
      </c>
      <c r="S60" s="10">
        <v>2.4</v>
      </c>
      <c r="T60" s="84" t="s">
        <v>98</v>
      </c>
    </row>
    <row r="61" spans="18:20" x14ac:dyDescent="0.35">
      <c r="R61" s="9" t="s">
        <v>23</v>
      </c>
      <c r="S61" s="10">
        <v>2.8</v>
      </c>
      <c r="T61" s="84" t="s">
        <v>23</v>
      </c>
    </row>
    <row r="62" spans="18:20" x14ac:dyDescent="0.35">
      <c r="R62" s="9" t="s">
        <v>99</v>
      </c>
      <c r="S62" s="10">
        <v>2.8</v>
      </c>
      <c r="T62" s="84" t="s">
        <v>99</v>
      </c>
    </row>
    <row r="63" spans="18:20" x14ac:dyDescent="0.35">
      <c r="R63" s="9" t="s">
        <v>173</v>
      </c>
      <c r="S63" s="10">
        <v>3.2</v>
      </c>
      <c r="T63" s="84" t="s">
        <v>173</v>
      </c>
    </row>
    <row r="64" spans="18:20" x14ac:dyDescent="0.35">
      <c r="R64" s="9" t="s">
        <v>174</v>
      </c>
      <c r="S64" s="10">
        <v>3.2</v>
      </c>
      <c r="T64" s="84" t="s">
        <v>174</v>
      </c>
    </row>
    <row r="65" spans="18:20" x14ac:dyDescent="0.35">
      <c r="R65" s="9" t="s">
        <v>24</v>
      </c>
      <c r="S65" s="10">
        <v>2.8</v>
      </c>
      <c r="T65" s="84" t="s">
        <v>24</v>
      </c>
    </row>
    <row r="66" spans="18:20" x14ac:dyDescent="0.35">
      <c r="R66" s="9" t="s">
        <v>100</v>
      </c>
      <c r="S66" s="10">
        <v>2.8</v>
      </c>
      <c r="T66" s="84" t="s">
        <v>100</v>
      </c>
    </row>
    <row r="67" spans="18:20" x14ac:dyDescent="0.35">
      <c r="R67" s="9" t="s">
        <v>25</v>
      </c>
      <c r="S67" s="10">
        <v>3.2</v>
      </c>
      <c r="T67" s="84" t="s">
        <v>25</v>
      </c>
    </row>
    <row r="68" spans="18:20" x14ac:dyDescent="0.35">
      <c r="R68" s="9" t="s">
        <v>101</v>
      </c>
      <c r="S68" s="10">
        <v>3.2</v>
      </c>
      <c r="T68" s="84" t="s">
        <v>101</v>
      </c>
    </row>
    <row r="69" spans="18:20" x14ac:dyDescent="0.35">
      <c r="R69" s="9" t="s">
        <v>175</v>
      </c>
      <c r="S69" s="10">
        <v>3.6</v>
      </c>
      <c r="T69" s="84" t="s">
        <v>175</v>
      </c>
    </row>
    <row r="70" spans="18:20" x14ac:dyDescent="0.35">
      <c r="R70" s="9" t="s">
        <v>176</v>
      </c>
      <c r="S70" s="10">
        <v>3.6</v>
      </c>
      <c r="T70" s="84" t="s">
        <v>176</v>
      </c>
    </row>
    <row r="71" spans="18:20" x14ac:dyDescent="0.35">
      <c r="R71" s="9" t="s">
        <v>26</v>
      </c>
      <c r="S71" s="10">
        <v>2.4</v>
      </c>
      <c r="T71" s="84" t="s">
        <v>26</v>
      </c>
    </row>
    <row r="72" spans="18:20" x14ac:dyDescent="0.35">
      <c r="R72" s="9" t="s">
        <v>102</v>
      </c>
      <c r="S72" s="10">
        <v>2.4</v>
      </c>
      <c r="T72" s="84" t="s">
        <v>102</v>
      </c>
    </row>
    <row r="73" spans="18:20" x14ac:dyDescent="0.35">
      <c r="R73" s="9" t="s">
        <v>27</v>
      </c>
      <c r="S73" s="10">
        <v>2.8</v>
      </c>
      <c r="T73" s="84" t="s">
        <v>27</v>
      </c>
    </row>
    <row r="74" spans="18:20" x14ac:dyDescent="0.35">
      <c r="R74" s="9" t="s">
        <v>103</v>
      </c>
      <c r="S74" s="10">
        <v>2.8</v>
      </c>
      <c r="T74" s="84" t="s">
        <v>103</v>
      </c>
    </row>
    <row r="75" spans="18:20" x14ac:dyDescent="0.35">
      <c r="R75" s="9" t="s">
        <v>28</v>
      </c>
      <c r="S75" s="10">
        <v>3.2</v>
      </c>
      <c r="T75" s="84" t="s">
        <v>28</v>
      </c>
    </row>
    <row r="76" spans="18:20" x14ac:dyDescent="0.35">
      <c r="R76" s="9" t="s">
        <v>104</v>
      </c>
      <c r="S76" s="10">
        <v>3.2</v>
      </c>
      <c r="T76" s="84" t="s">
        <v>104</v>
      </c>
    </row>
    <row r="77" spans="18:20" x14ac:dyDescent="0.35">
      <c r="R77" s="9" t="s">
        <v>29</v>
      </c>
      <c r="S77" s="10">
        <v>2.8</v>
      </c>
      <c r="T77" s="84" t="s">
        <v>29</v>
      </c>
    </row>
    <row r="78" spans="18:20" x14ac:dyDescent="0.35">
      <c r="R78" s="9" t="s">
        <v>105</v>
      </c>
      <c r="S78" s="10">
        <v>2.8</v>
      </c>
      <c r="T78" s="84" t="s">
        <v>105</v>
      </c>
    </row>
    <row r="79" spans="18:20" x14ac:dyDescent="0.35">
      <c r="R79" s="9" t="s">
        <v>30</v>
      </c>
      <c r="S79" s="10">
        <v>3.2</v>
      </c>
      <c r="T79" s="84" t="s">
        <v>30</v>
      </c>
    </row>
    <row r="80" spans="18:20" x14ac:dyDescent="0.35">
      <c r="R80" s="9" t="s">
        <v>106</v>
      </c>
      <c r="S80" s="10">
        <v>3.2</v>
      </c>
      <c r="T80" s="84" t="s">
        <v>106</v>
      </c>
    </row>
    <row r="81" spans="18:20" x14ac:dyDescent="0.35">
      <c r="R81" s="9" t="s">
        <v>31</v>
      </c>
      <c r="S81" s="10">
        <v>3.6</v>
      </c>
      <c r="T81" s="84" t="s">
        <v>31</v>
      </c>
    </row>
    <row r="82" spans="18:20" x14ac:dyDescent="0.35">
      <c r="R82" s="9" t="s">
        <v>107</v>
      </c>
      <c r="S82" s="10">
        <v>3.6</v>
      </c>
      <c r="T82" s="84" t="s">
        <v>107</v>
      </c>
    </row>
    <row r="83" spans="18:20" x14ac:dyDescent="0.35">
      <c r="R83" s="9" t="s">
        <v>32</v>
      </c>
      <c r="S83" s="10">
        <v>3.2</v>
      </c>
      <c r="T83" s="84" t="s">
        <v>32</v>
      </c>
    </row>
    <row r="84" spans="18:20" x14ac:dyDescent="0.35">
      <c r="R84" s="9" t="s">
        <v>108</v>
      </c>
      <c r="S84" s="10">
        <v>3.2</v>
      </c>
      <c r="T84" s="84" t="s">
        <v>108</v>
      </c>
    </row>
    <row r="85" spans="18:20" x14ac:dyDescent="0.35">
      <c r="R85" s="9" t="s">
        <v>33</v>
      </c>
      <c r="S85" s="10">
        <v>3.6</v>
      </c>
      <c r="T85" s="84" t="s">
        <v>33</v>
      </c>
    </row>
    <row r="86" spans="18:20" x14ac:dyDescent="0.35">
      <c r="R86" s="9" t="s">
        <v>109</v>
      </c>
      <c r="S86" s="10">
        <v>3.6</v>
      </c>
      <c r="T86" s="84" t="s">
        <v>109</v>
      </c>
    </row>
    <row r="87" spans="18:20" x14ac:dyDescent="0.35">
      <c r="R87" s="9" t="s">
        <v>34</v>
      </c>
      <c r="S87" s="10">
        <v>4</v>
      </c>
      <c r="T87" s="84" t="s">
        <v>34</v>
      </c>
    </row>
    <row r="88" spans="18:20" x14ac:dyDescent="0.35">
      <c r="R88" s="9" t="s">
        <v>110</v>
      </c>
      <c r="S88" s="10">
        <v>4</v>
      </c>
      <c r="T88" s="84" t="s">
        <v>110</v>
      </c>
    </row>
    <row r="89" spans="18:20" x14ac:dyDescent="0.35">
      <c r="R89" s="9" t="s">
        <v>35</v>
      </c>
      <c r="S89" s="10">
        <v>3.2</v>
      </c>
      <c r="T89" s="84" t="s">
        <v>35</v>
      </c>
    </row>
    <row r="90" spans="18:20" x14ac:dyDescent="0.35">
      <c r="R90" s="9" t="s">
        <v>111</v>
      </c>
      <c r="S90" s="10">
        <v>3.2</v>
      </c>
      <c r="T90" s="84" t="s">
        <v>111</v>
      </c>
    </row>
    <row r="91" spans="18:20" x14ac:dyDescent="0.35">
      <c r="R91" s="9" t="s">
        <v>36</v>
      </c>
      <c r="S91" s="10">
        <v>3.6</v>
      </c>
      <c r="T91" s="84" t="s">
        <v>36</v>
      </c>
    </row>
    <row r="92" spans="18:20" x14ac:dyDescent="0.35">
      <c r="R92" s="9" t="s">
        <v>112</v>
      </c>
      <c r="S92" s="10">
        <v>3.6</v>
      </c>
      <c r="T92" s="84" t="s">
        <v>112</v>
      </c>
    </row>
    <row r="93" spans="18:20" x14ac:dyDescent="0.35">
      <c r="R93" s="9" t="s">
        <v>177</v>
      </c>
      <c r="S93" s="10">
        <v>4</v>
      </c>
      <c r="T93" s="84" t="s">
        <v>177</v>
      </c>
    </row>
    <row r="94" spans="18:20" x14ac:dyDescent="0.35">
      <c r="R94" s="9" t="s">
        <v>178</v>
      </c>
      <c r="S94" s="10">
        <v>4</v>
      </c>
      <c r="T94" s="84" t="s">
        <v>178</v>
      </c>
    </row>
    <row r="95" spans="18:20" x14ac:dyDescent="0.35">
      <c r="R95" s="9" t="s">
        <v>37</v>
      </c>
      <c r="S95" s="10">
        <v>3.6</v>
      </c>
      <c r="T95" s="84" t="s">
        <v>37</v>
      </c>
    </row>
    <row r="96" spans="18:20" x14ac:dyDescent="0.35">
      <c r="R96" s="9" t="s">
        <v>113</v>
      </c>
      <c r="S96" s="10">
        <v>3.6</v>
      </c>
      <c r="T96" s="84" t="s">
        <v>113</v>
      </c>
    </row>
    <row r="97" spans="18:20" x14ac:dyDescent="0.35">
      <c r="R97" s="9" t="s">
        <v>38</v>
      </c>
      <c r="S97" s="10">
        <v>4</v>
      </c>
      <c r="T97" s="84" t="s">
        <v>38</v>
      </c>
    </row>
    <row r="98" spans="18:20" x14ac:dyDescent="0.35">
      <c r="R98" s="9" t="s">
        <v>116</v>
      </c>
      <c r="S98" s="10">
        <v>4</v>
      </c>
      <c r="T98" s="84" t="s">
        <v>116</v>
      </c>
    </row>
    <row r="99" spans="18:20" x14ac:dyDescent="0.35">
      <c r="R99" s="9" t="s">
        <v>39</v>
      </c>
      <c r="S99" s="10">
        <v>4.4000000000000004</v>
      </c>
      <c r="T99" s="84" t="s">
        <v>39</v>
      </c>
    </row>
    <row r="100" spans="18:20" x14ac:dyDescent="0.35">
      <c r="R100" s="9" t="s">
        <v>119</v>
      </c>
      <c r="S100" s="10">
        <v>4.4000000000000004</v>
      </c>
      <c r="T100" s="84" t="s">
        <v>119</v>
      </c>
    </row>
    <row r="101" spans="18:20" x14ac:dyDescent="0.35">
      <c r="R101" s="9" t="s">
        <v>114</v>
      </c>
      <c r="S101" s="10">
        <v>3.6</v>
      </c>
      <c r="T101" s="84" t="s">
        <v>114</v>
      </c>
    </row>
    <row r="102" spans="18:20" x14ac:dyDescent="0.35">
      <c r="R102" s="9" t="s">
        <v>115</v>
      </c>
      <c r="S102" s="10">
        <v>3.6</v>
      </c>
      <c r="T102" s="84" t="s">
        <v>115</v>
      </c>
    </row>
    <row r="103" spans="18:20" x14ac:dyDescent="0.35">
      <c r="R103" s="9" t="s">
        <v>117</v>
      </c>
      <c r="S103" s="10">
        <v>4</v>
      </c>
      <c r="T103" s="84" t="s">
        <v>117</v>
      </c>
    </row>
    <row r="104" spans="18:20" x14ac:dyDescent="0.35">
      <c r="R104" s="9" t="s">
        <v>118</v>
      </c>
      <c r="S104" s="10">
        <v>4</v>
      </c>
      <c r="T104" s="84" t="s">
        <v>118</v>
      </c>
    </row>
    <row r="105" spans="18:20" x14ac:dyDescent="0.35">
      <c r="R105" s="9" t="s">
        <v>40</v>
      </c>
      <c r="S105" s="10">
        <v>3.6</v>
      </c>
      <c r="T105" s="84" t="s">
        <v>40</v>
      </c>
    </row>
    <row r="106" spans="18:20" x14ac:dyDescent="0.35">
      <c r="R106" s="9" t="s">
        <v>120</v>
      </c>
      <c r="S106" s="10">
        <v>3.6</v>
      </c>
      <c r="T106" s="84" t="s">
        <v>120</v>
      </c>
    </row>
    <row r="107" spans="18:20" x14ac:dyDescent="0.35">
      <c r="R107" s="9" t="s">
        <v>41</v>
      </c>
      <c r="S107" s="10">
        <v>4</v>
      </c>
      <c r="T107" s="84" t="s">
        <v>41</v>
      </c>
    </row>
    <row r="108" spans="18:20" x14ac:dyDescent="0.35">
      <c r="R108" s="9" t="s">
        <v>121</v>
      </c>
      <c r="S108" s="10">
        <v>4</v>
      </c>
      <c r="T108" s="84" t="s">
        <v>121</v>
      </c>
    </row>
    <row r="109" spans="18:20" x14ac:dyDescent="0.35">
      <c r="R109" s="9" t="s">
        <v>179</v>
      </c>
      <c r="S109" s="10">
        <v>4.4000000000000004</v>
      </c>
      <c r="T109" s="84" t="s">
        <v>179</v>
      </c>
    </row>
    <row r="110" spans="18:20" x14ac:dyDescent="0.35">
      <c r="R110" s="9" t="s">
        <v>180</v>
      </c>
      <c r="S110" s="10">
        <v>4.4000000000000004</v>
      </c>
      <c r="T110" s="84" t="s">
        <v>180</v>
      </c>
    </row>
    <row r="111" spans="18:20" x14ac:dyDescent="0.35">
      <c r="R111" s="9" t="s">
        <v>42</v>
      </c>
      <c r="S111" s="10">
        <v>4</v>
      </c>
      <c r="T111" s="84" t="s">
        <v>42</v>
      </c>
    </row>
    <row r="112" spans="18:20" x14ac:dyDescent="0.35">
      <c r="R112" s="9" t="s">
        <v>122</v>
      </c>
      <c r="S112" s="10">
        <v>4</v>
      </c>
      <c r="T112" s="84" t="s">
        <v>122</v>
      </c>
    </row>
    <row r="113" spans="18:20" x14ac:dyDescent="0.35">
      <c r="R113" s="9" t="s">
        <v>181</v>
      </c>
      <c r="S113" s="10">
        <v>4</v>
      </c>
      <c r="T113" s="84" t="s">
        <v>181</v>
      </c>
    </row>
    <row r="114" spans="18:20" x14ac:dyDescent="0.35">
      <c r="R114" s="9" t="s">
        <v>182</v>
      </c>
      <c r="S114" s="10">
        <v>4</v>
      </c>
      <c r="T114" s="84" t="s">
        <v>182</v>
      </c>
    </row>
    <row r="115" spans="18:20" x14ac:dyDescent="0.35">
      <c r="R115" s="9" t="s">
        <v>43</v>
      </c>
      <c r="S115" s="10">
        <v>4.4000000000000004</v>
      </c>
      <c r="T115" s="84" t="s">
        <v>43</v>
      </c>
    </row>
    <row r="116" spans="18:20" x14ac:dyDescent="0.35">
      <c r="R116" s="9" t="s">
        <v>123</v>
      </c>
      <c r="S116" s="10">
        <v>4.4000000000000004</v>
      </c>
      <c r="T116" s="84" t="s">
        <v>123</v>
      </c>
    </row>
    <row r="117" spans="18:20" x14ac:dyDescent="0.35">
      <c r="R117" s="9" t="s">
        <v>183</v>
      </c>
      <c r="S117" s="10">
        <v>4.4000000000000004</v>
      </c>
      <c r="T117" s="84" t="s">
        <v>183</v>
      </c>
    </row>
    <row r="118" spans="18:20" x14ac:dyDescent="0.35">
      <c r="R118" s="9" t="s">
        <v>184</v>
      </c>
      <c r="S118" s="10">
        <v>4.4000000000000004</v>
      </c>
      <c r="T118" s="84" t="s">
        <v>184</v>
      </c>
    </row>
    <row r="119" spans="18:20" x14ac:dyDescent="0.35">
      <c r="R119" s="9" t="s">
        <v>44</v>
      </c>
      <c r="S119" s="10">
        <v>4.8</v>
      </c>
      <c r="T119" s="84" t="s">
        <v>44</v>
      </c>
    </row>
    <row r="120" spans="18:20" x14ac:dyDescent="0.35">
      <c r="R120" s="9" t="s">
        <v>124</v>
      </c>
      <c r="S120" s="10">
        <v>4.8</v>
      </c>
      <c r="T120" s="84" t="s">
        <v>124</v>
      </c>
    </row>
    <row r="121" spans="18:20" x14ac:dyDescent="0.35">
      <c r="R121" s="9" t="s">
        <v>185</v>
      </c>
      <c r="S121" s="10">
        <v>4.8</v>
      </c>
      <c r="T121" s="84" t="s">
        <v>185</v>
      </c>
    </row>
    <row r="122" spans="18:20" x14ac:dyDescent="0.35">
      <c r="R122" s="9" t="s">
        <v>185</v>
      </c>
      <c r="S122" s="10">
        <v>4.8</v>
      </c>
      <c r="T122" s="84" t="s">
        <v>185</v>
      </c>
    </row>
    <row r="123" spans="18:20" x14ac:dyDescent="0.35">
      <c r="R123" s="9" t="s">
        <v>45</v>
      </c>
      <c r="S123" s="10">
        <v>4.4000000000000004</v>
      </c>
      <c r="T123" s="84" t="s">
        <v>45</v>
      </c>
    </row>
    <row r="124" spans="18:20" x14ac:dyDescent="0.35">
      <c r="R124" s="9" t="s">
        <v>125</v>
      </c>
      <c r="S124" s="10">
        <v>4.4000000000000004</v>
      </c>
      <c r="T124" s="84" t="s">
        <v>125</v>
      </c>
    </row>
    <row r="125" spans="18:20" x14ac:dyDescent="0.35">
      <c r="R125" s="9" t="s">
        <v>46</v>
      </c>
      <c r="S125" s="10">
        <v>5.2</v>
      </c>
      <c r="T125" s="84" t="s">
        <v>46</v>
      </c>
    </row>
    <row r="126" spans="18:20" x14ac:dyDescent="0.35">
      <c r="R126" s="9" t="s">
        <v>126</v>
      </c>
      <c r="S126" s="10">
        <v>5.2</v>
      </c>
      <c r="T126" s="84" t="s">
        <v>126</v>
      </c>
    </row>
    <row r="127" spans="18:20" x14ac:dyDescent="0.35">
      <c r="R127" s="9" t="s">
        <v>47</v>
      </c>
      <c r="S127" s="10">
        <v>5.2</v>
      </c>
      <c r="T127" s="84" t="s">
        <v>47</v>
      </c>
    </row>
    <row r="128" spans="18:20" x14ac:dyDescent="0.35">
      <c r="R128" s="9" t="s">
        <v>127</v>
      </c>
      <c r="S128" s="10">
        <v>5.2</v>
      </c>
      <c r="T128" s="84" t="s">
        <v>127</v>
      </c>
    </row>
    <row r="129" spans="18:20" x14ac:dyDescent="0.35">
      <c r="R129" s="9" t="s">
        <v>48</v>
      </c>
      <c r="S129" s="10">
        <v>5.2</v>
      </c>
      <c r="T129" s="84" t="s">
        <v>48</v>
      </c>
    </row>
    <row r="130" spans="18:20" x14ac:dyDescent="0.35">
      <c r="R130" s="9" t="s">
        <v>128</v>
      </c>
      <c r="S130" s="10">
        <v>5.2</v>
      </c>
      <c r="T130" s="84" t="s">
        <v>128</v>
      </c>
    </row>
    <row r="131" spans="18:20" x14ac:dyDescent="0.35">
      <c r="R131" s="9" t="s">
        <v>49</v>
      </c>
      <c r="S131" s="10">
        <v>4.4000000000000004</v>
      </c>
      <c r="T131" s="84" t="s">
        <v>49</v>
      </c>
    </row>
    <row r="132" spans="18:20" x14ac:dyDescent="0.35">
      <c r="R132" s="9" t="s">
        <v>129</v>
      </c>
      <c r="S132" s="10">
        <v>4.4000000000000004</v>
      </c>
      <c r="T132" s="84" t="s">
        <v>129</v>
      </c>
    </row>
    <row r="133" spans="18:20" x14ac:dyDescent="0.35">
      <c r="R133" s="9" t="s">
        <v>50</v>
      </c>
      <c r="S133" s="10">
        <v>4.8</v>
      </c>
      <c r="T133" s="84" t="s">
        <v>50</v>
      </c>
    </row>
    <row r="134" spans="18:20" x14ac:dyDescent="0.35">
      <c r="R134" s="9" t="s">
        <v>130</v>
      </c>
      <c r="S134" s="10">
        <v>4.8</v>
      </c>
      <c r="T134" s="84" t="s">
        <v>130</v>
      </c>
    </row>
    <row r="135" spans="18:20" x14ac:dyDescent="0.35">
      <c r="R135" s="9" t="s">
        <v>51</v>
      </c>
      <c r="S135" s="10">
        <v>4</v>
      </c>
      <c r="T135" s="84" t="s">
        <v>51</v>
      </c>
    </row>
    <row r="136" spans="18:20" x14ac:dyDescent="0.35">
      <c r="R136" s="9" t="s">
        <v>131</v>
      </c>
      <c r="S136" s="10">
        <v>4</v>
      </c>
      <c r="T136" s="84" t="s">
        <v>131</v>
      </c>
    </row>
    <row r="137" spans="18:20" x14ac:dyDescent="0.35">
      <c r="R137" s="9" t="s">
        <v>52</v>
      </c>
      <c r="S137" s="10">
        <v>4.4000000000000004</v>
      </c>
      <c r="T137" s="84" t="s">
        <v>52</v>
      </c>
    </row>
    <row r="138" spans="18:20" x14ac:dyDescent="0.35">
      <c r="R138" s="9" t="s">
        <v>132</v>
      </c>
      <c r="S138" s="10">
        <v>4.4000000000000004</v>
      </c>
      <c r="T138" s="84" t="s">
        <v>132</v>
      </c>
    </row>
    <row r="139" spans="18:20" x14ac:dyDescent="0.35">
      <c r="R139" s="9" t="s">
        <v>53</v>
      </c>
      <c r="S139" s="10">
        <v>4.8</v>
      </c>
      <c r="T139" s="84" t="s">
        <v>53</v>
      </c>
    </row>
    <row r="140" spans="18:20" x14ac:dyDescent="0.35">
      <c r="R140" s="9" t="s">
        <v>133</v>
      </c>
      <c r="S140" s="10">
        <v>4.8</v>
      </c>
      <c r="T140" s="84" t="s">
        <v>133</v>
      </c>
    </row>
    <row r="141" spans="18:20" x14ac:dyDescent="0.35">
      <c r="R141" s="9" t="s">
        <v>54</v>
      </c>
      <c r="S141" s="10">
        <v>5.2</v>
      </c>
      <c r="T141" s="84" t="s">
        <v>54</v>
      </c>
    </row>
    <row r="142" spans="18:20" x14ac:dyDescent="0.35">
      <c r="R142" s="9" t="s">
        <v>134</v>
      </c>
      <c r="S142" s="10">
        <v>5.2</v>
      </c>
      <c r="T142" s="84" t="s">
        <v>134</v>
      </c>
    </row>
    <row r="143" spans="18:20" x14ac:dyDescent="0.35">
      <c r="R143" s="9" t="s">
        <v>55</v>
      </c>
      <c r="S143" s="10">
        <v>5.6</v>
      </c>
      <c r="T143" s="84" t="s">
        <v>55</v>
      </c>
    </row>
    <row r="144" spans="18:20" x14ac:dyDescent="0.35">
      <c r="R144" s="9" t="s">
        <v>135</v>
      </c>
      <c r="S144" s="10">
        <v>5.6</v>
      </c>
      <c r="T144" s="84" t="s">
        <v>135</v>
      </c>
    </row>
    <row r="145" spans="18:20" x14ac:dyDescent="0.35">
      <c r="R145" s="9" t="s">
        <v>186</v>
      </c>
      <c r="S145" s="10">
        <v>5.2</v>
      </c>
      <c r="T145" s="84" t="s">
        <v>186</v>
      </c>
    </row>
    <row r="146" spans="18:20" x14ac:dyDescent="0.35">
      <c r="R146" s="9" t="s">
        <v>187</v>
      </c>
      <c r="S146" s="10">
        <v>5.2</v>
      </c>
      <c r="T146" s="84" t="s">
        <v>187</v>
      </c>
    </row>
    <row r="147" spans="18:20" x14ac:dyDescent="0.35">
      <c r="R147" s="9" t="s">
        <v>56</v>
      </c>
      <c r="S147" s="10">
        <v>6</v>
      </c>
      <c r="T147" s="84" t="s">
        <v>56</v>
      </c>
    </row>
    <row r="148" spans="18:20" x14ac:dyDescent="0.35">
      <c r="R148" s="9" t="s">
        <v>136</v>
      </c>
      <c r="S148" s="10">
        <v>6</v>
      </c>
      <c r="T148" s="84" t="s">
        <v>136</v>
      </c>
    </row>
    <row r="149" spans="18:20" x14ac:dyDescent="0.35">
      <c r="R149" s="9" t="s">
        <v>57</v>
      </c>
      <c r="S149" s="10">
        <v>4.5</v>
      </c>
      <c r="T149" s="84" t="s">
        <v>57</v>
      </c>
    </row>
    <row r="150" spans="18:20" x14ac:dyDescent="0.35">
      <c r="R150" s="9" t="s">
        <v>137</v>
      </c>
      <c r="S150" s="10">
        <v>4.5</v>
      </c>
      <c r="T150" s="84" t="s">
        <v>137</v>
      </c>
    </row>
    <row r="151" spans="18:20" x14ac:dyDescent="0.35">
      <c r="R151" s="9" t="s">
        <v>58</v>
      </c>
      <c r="S151" s="10">
        <v>5.3</v>
      </c>
      <c r="T151" s="84" t="s">
        <v>58</v>
      </c>
    </row>
    <row r="152" spans="18:20" x14ac:dyDescent="0.35">
      <c r="R152" s="9" t="s">
        <v>138</v>
      </c>
      <c r="S152" s="10">
        <v>5.3</v>
      </c>
      <c r="T152" s="84" t="s">
        <v>138</v>
      </c>
    </row>
    <row r="153" spans="18:20" x14ac:dyDescent="0.35">
      <c r="R153" s="9" t="s">
        <v>59</v>
      </c>
      <c r="S153" s="10">
        <v>6.1</v>
      </c>
      <c r="T153" s="84" t="s">
        <v>59</v>
      </c>
    </row>
    <row r="154" spans="18:20" x14ac:dyDescent="0.35">
      <c r="R154" s="9" t="s">
        <v>139</v>
      </c>
      <c r="S154" s="10">
        <v>6.1</v>
      </c>
      <c r="T154" s="84" t="s">
        <v>139</v>
      </c>
    </row>
    <row r="155" spans="18:20" x14ac:dyDescent="0.35">
      <c r="R155" s="9" t="s">
        <v>60</v>
      </c>
      <c r="S155" s="10">
        <v>5.0999999999999996</v>
      </c>
      <c r="T155" s="84" t="s">
        <v>60</v>
      </c>
    </row>
    <row r="156" spans="18:20" x14ac:dyDescent="0.35">
      <c r="R156" s="9" t="s">
        <v>140</v>
      </c>
      <c r="S156" s="10">
        <v>5.0999999999999996</v>
      </c>
      <c r="T156" s="84" t="s">
        <v>140</v>
      </c>
    </row>
    <row r="157" spans="18:20" x14ac:dyDescent="0.35">
      <c r="R157" s="9" t="s">
        <v>61</v>
      </c>
      <c r="S157" s="10">
        <v>5.9</v>
      </c>
      <c r="T157" s="84" t="s">
        <v>61</v>
      </c>
    </row>
    <row r="158" spans="18:20" x14ac:dyDescent="0.35">
      <c r="R158" s="9" t="s">
        <v>141</v>
      </c>
      <c r="S158" s="10">
        <v>5.9</v>
      </c>
      <c r="T158" s="84" t="s">
        <v>141</v>
      </c>
    </row>
    <row r="159" spans="18:20" x14ac:dyDescent="0.35">
      <c r="R159" s="9" t="s">
        <v>62</v>
      </c>
      <c r="S159" s="10">
        <v>6.3</v>
      </c>
      <c r="T159" s="84" t="s">
        <v>62</v>
      </c>
    </row>
    <row r="160" spans="18:20" x14ac:dyDescent="0.35">
      <c r="R160" s="9" t="s">
        <v>142</v>
      </c>
      <c r="S160" s="10">
        <v>6.3</v>
      </c>
      <c r="T160" s="84" t="s">
        <v>142</v>
      </c>
    </row>
    <row r="161" spans="18:20" x14ac:dyDescent="0.35">
      <c r="R161" s="9" t="s">
        <v>63</v>
      </c>
      <c r="S161" s="10">
        <v>7.1</v>
      </c>
      <c r="T161" s="84" t="s">
        <v>63</v>
      </c>
    </row>
    <row r="162" spans="18:20" x14ac:dyDescent="0.35">
      <c r="R162" s="9" t="s">
        <v>143</v>
      </c>
      <c r="S162" s="10">
        <v>7.1</v>
      </c>
      <c r="T162" s="84" t="s">
        <v>143</v>
      </c>
    </row>
    <row r="163" spans="18:20" x14ac:dyDescent="0.35">
      <c r="R163" s="9" t="s">
        <v>64</v>
      </c>
      <c r="S163" s="10">
        <v>5.7</v>
      </c>
      <c r="T163" s="84" t="s">
        <v>64</v>
      </c>
    </row>
    <row r="164" spans="18:20" x14ac:dyDescent="0.35">
      <c r="R164" s="9" t="s">
        <v>144</v>
      </c>
      <c r="S164" s="10">
        <v>5.7</v>
      </c>
      <c r="T164" s="84" t="s">
        <v>144</v>
      </c>
    </row>
    <row r="165" spans="18:20" x14ac:dyDescent="0.35">
      <c r="R165" s="9" t="s">
        <v>65</v>
      </c>
      <c r="S165" s="10">
        <v>6.5</v>
      </c>
      <c r="T165" s="84" t="s">
        <v>65</v>
      </c>
    </row>
    <row r="166" spans="18:20" x14ac:dyDescent="0.35">
      <c r="R166" s="9" t="s">
        <v>145</v>
      </c>
      <c r="S166" s="10">
        <v>6.5</v>
      </c>
      <c r="T166" s="84" t="s">
        <v>145</v>
      </c>
    </row>
    <row r="167" spans="18:20" x14ac:dyDescent="0.35">
      <c r="R167" s="9" t="s">
        <v>66</v>
      </c>
      <c r="S167" s="10">
        <v>7.5</v>
      </c>
      <c r="T167" s="84" t="s">
        <v>66</v>
      </c>
    </row>
    <row r="168" spans="18:20" x14ac:dyDescent="0.35">
      <c r="R168" s="9" t="s">
        <v>146</v>
      </c>
      <c r="S168" s="10">
        <v>7.5</v>
      </c>
      <c r="T168" s="84" t="s">
        <v>146</v>
      </c>
    </row>
    <row r="169" spans="18:20" x14ac:dyDescent="0.35">
      <c r="R169" s="9" t="s">
        <v>67</v>
      </c>
      <c r="S169" s="10">
        <v>8.1</v>
      </c>
      <c r="T169" s="84" t="s">
        <v>67</v>
      </c>
    </row>
    <row r="170" spans="18:20" x14ac:dyDescent="0.35">
      <c r="R170" s="9" t="s">
        <v>147</v>
      </c>
      <c r="S170" s="10">
        <v>8.1</v>
      </c>
      <c r="T170" s="84" t="s">
        <v>147</v>
      </c>
    </row>
    <row r="171" spans="18:20" x14ac:dyDescent="0.35">
      <c r="R171" s="9" t="s">
        <v>68</v>
      </c>
      <c r="S171" s="10">
        <v>6.3</v>
      </c>
      <c r="T171" s="84" t="s">
        <v>68</v>
      </c>
    </row>
    <row r="172" spans="18:20" x14ac:dyDescent="0.35">
      <c r="R172" s="9" t="s">
        <v>148</v>
      </c>
      <c r="S172" s="10">
        <v>6.3</v>
      </c>
      <c r="T172" s="84" t="s">
        <v>148</v>
      </c>
    </row>
    <row r="173" spans="18:20" x14ac:dyDescent="0.35">
      <c r="R173" s="9" t="s">
        <v>69</v>
      </c>
      <c r="S173" s="10">
        <v>6.9</v>
      </c>
      <c r="T173" s="84" t="s">
        <v>69</v>
      </c>
    </row>
    <row r="174" spans="18:20" x14ac:dyDescent="0.35">
      <c r="R174" s="9" t="s">
        <v>149</v>
      </c>
      <c r="S174" s="10">
        <v>6.9</v>
      </c>
      <c r="T174" s="84" t="s">
        <v>149</v>
      </c>
    </row>
    <row r="175" spans="18:20" x14ac:dyDescent="0.35">
      <c r="R175" s="9" t="s">
        <v>188</v>
      </c>
      <c r="S175" s="10">
        <v>5.7</v>
      </c>
      <c r="T175" s="84" t="s">
        <v>188</v>
      </c>
    </row>
    <row r="176" spans="18:20" x14ac:dyDescent="0.35">
      <c r="R176" s="9" t="s">
        <v>189</v>
      </c>
      <c r="S176" s="10">
        <v>5.7</v>
      </c>
      <c r="T176" s="84" t="s">
        <v>189</v>
      </c>
    </row>
    <row r="177" spans="18:20" x14ac:dyDescent="0.35">
      <c r="R177" s="9" t="s">
        <v>190</v>
      </c>
      <c r="S177" s="10">
        <v>6.5</v>
      </c>
      <c r="T177" s="84" t="s">
        <v>190</v>
      </c>
    </row>
    <row r="178" spans="18:20" x14ac:dyDescent="0.35">
      <c r="R178" s="9" t="s">
        <v>191</v>
      </c>
      <c r="S178" s="10">
        <v>6.5</v>
      </c>
      <c r="T178" s="84" t="s">
        <v>191</v>
      </c>
    </row>
    <row r="179" spans="18:20" x14ac:dyDescent="0.35">
      <c r="R179" s="9" t="s">
        <v>192</v>
      </c>
      <c r="S179" s="10">
        <v>8</v>
      </c>
      <c r="T179" s="84" t="s">
        <v>192</v>
      </c>
    </row>
    <row r="180" spans="18:20" x14ac:dyDescent="0.35">
      <c r="R180" s="70" t="s">
        <v>193</v>
      </c>
      <c r="S180" s="71">
        <v>8</v>
      </c>
      <c r="T180" s="86" t="s">
        <v>193</v>
      </c>
    </row>
  </sheetData>
  <sheetProtection algorithmName="SHA-512" hashValue="UvPjU45JBsQpxqVrdx0KcHVq7vuwDNCA6B52pAf2ynqG74dCkPFsEUkrvfvgs6f4ifsExaRphG9BG89gpvtegA==" saltValue="rJzDjbt2XZIDZPlP/xr7nQ==" spinCount="100000" sheet="1" selectLockedCells="1"/>
  <mergeCells count="33">
    <mergeCell ref="D21:E21"/>
    <mergeCell ref="L21:M21"/>
    <mergeCell ref="B23:O26"/>
    <mergeCell ref="D18:E18"/>
    <mergeCell ref="L18:M18"/>
    <mergeCell ref="D19:E19"/>
    <mergeCell ref="L19:M19"/>
    <mergeCell ref="D20:E20"/>
    <mergeCell ref="L20:M20"/>
    <mergeCell ref="N17:O17"/>
    <mergeCell ref="D11:E11"/>
    <mergeCell ref="L11:M11"/>
    <mergeCell ref="D12:E12"/>
    <mergeCell ref="L12:M12"/>
    <mergeCell ref="D13:E13"/>
    <mergeCell ref="L13:M13"/>
    <mergeCell ref="D14:E14"/>
    <mergeCell ref="L14:M14"/>
    <mergeCell ref="D17:E17"/>
    <mergeCell ref="F17:G17"/>
    <mergeCell ref="L17:M17"/>
    <mergeCell ref="N10:O10"/>
    <mergeCell ref="A2:G2"/>
    <mergeCell ref="I2:O2"/>
    <mergeCell ref="A3:G3"/>
    <mergeCell ref="A4:G4"/>
    <mergeCell ref="I4:J4"/>
    <mergeCell ref="K4:L4"/>
    <mergeCell ref="I5:J6"/>
    <mergeCell ref="K5:L6"/>
    <mergeCell ref="D10:E10"/>
    <mergeCell ref="F10:G10"/>
    <mergeCell ref="L10:M10"/>
  </mergeCells>
  <conditionalFormatting sqref="D18:E20">
    <cfRule type="cellIs" dxfId="219" priority="1" operator="equal">
      <formula>D11</formula>
    </cfRule>
  </conditionalFormatting>
  <conditionalFormatting sqref="L11">
    <cfRule type="cellIs" dxfId="218" priority="2" operator="equal">
      <formula>D18</formula>
    </cfRule>
    <cfRule type="cellIs" dxfId="217" priority="3" operator="equal">
      <formula>D11</formula>
    </cfRule>
  </conditionalFormatting>
  <conditionalFormatting sqref="L12">
    <cfRule type="cellIs" dxfId="216" priority="4" operator="equal">
      <formula>D19</formula>
    </cfRule>
    <cfRule type="cellIs" dxfId="215" priority="5" operator="equal">
      <formula>D12</formula>
    </cfRule>
  </conditionalFormatting>
  <conditionalFormatting sqref="L13">
    <cfRule type="cellIs" dxfId="214" priority="6" operator="equal">
      <formula>D20</formula>
    </cfRule>
    <cfRule type="cellIs" dxfId="213" priority="7" operator="equal">
      <formula>D13</formula>
    </cfRule>
  </conditionalFormatting>
  <conditionalFormatting sqref="L18:L20">
    <cfRule type="cellIs" dxfId="212" priority="8" operator="equal">
      <formula>L11</formula>
    </cfRule>
    <cfRule type="cellIs" dxfId="211" priority="9" operator="equal">
      <formula>D18</formula>
    </cfRule>
    <cfRule type="cellIs" dxfId="210" priority="10" operator="equal">
      <formula>D11</formula>
    </cfRule>
  </conditionalFormatting>
  <printOptions horizontalCentered="1"/>
  <pageMargins left="0.70866141732283472" right="0.70866141732283472" top="0.74803149606299213" bottom="0.74803149606299213" header="0.51181102362204722" footer="0.51181102362204722"/>
  <pageSetup paperSize="9" scale="79" firstPageNumber="0" orientation="landscape" horizontalDpi="300" verticalDpi="3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34464D-5602-4796-91E2-5F2424CB7722}">
  <sheetPr>
    <pageSetUpPr fitToPage="1"/>
  </sheetPr>
  <dimension ref="A1:AMK180"/>
  <sheetViews>
    <sheetView showGridLines="0" zoomScale="80" zoomScaleNormal="80" workbookViewId="0">
      <selection activeCell="B23" sqref="B23:O26"/>
    </sheetView>
  </sheetViews>
  <sheetFormatPr defaultRowHeight="13.15" x14ac:dyDescent="0.35"/>
  <cols>
    <col min="1" max="1" width="9.06640625" style="32" customWidth="1"/>
    <col min="2" max="2" width="20.59765625" style="32" customWidth="1"/>
    <col min="3" max="3" width="9.06640625" style="32" customWidth="1"/>
    <col min="4" max="4" width="20.59765625" style="32" customWidth="1"/>
    <col min="5" max="5" width="10.59765625" style="32" customWidth="1"/>
    <col min="6" max="8" width="5.59765625" style="32" customWidth="1"/>
    <col min="9" max="9" width="9.06640625" style="32" customWidth="1"/>
    <col min="10" max="10" width="20.59765625" style="32" customWidth="1"/>
    <col min="11" max="11" width="9.06640625" style="32" customWidth="1"/>
    <col min="12" max="12" width="20.59765625" style="32" customWidth="1"/>
    <col min="13" max="13" width="10.59765625" style="32" customWidth="1"/>
    <col min="14" max="15" width="5.59765625" style="32" customWidth="1"/>
    <col min="16" max="16" width="9.73046875" style="32" customWidth="1"/>
    <col min="17" max="17" width="9.06640625" style="32" customWidth="1"/>
    <col min="18" max="18" width="12.86328125" style="64" customWidth="1"/>
    <col min="19" max="19" width="9.06640625" style="32" customWidth="1"/>
    <col min="20" max="20" width="12.53125" style="32" bestFit="1" customWidth="1"/>
    <col min="21" max="1025" width="9.06640625" style="32" customWidth="1"/>
    <col min="1026" max="16384" width="9.06640625" style="67"/>
  </cols>
  <sheetData>
    <row r="1" spans="1:20" x14ac:dyDescent="0.4">
      <c r="R1" s="65" t="s">
        <v>77</v>
      </c>
      <c r="S1" s="66" t="s">
        <v>72</v>
      </c>
      <c r="T1" s="81" t="s">
        <v>214</v>
      </c>
    </row>
    <row r="2" spans="1:20" s="32" customFormat="1" ht="18" x14ac:dyDescent="0.35">
      <c r="A2" s="105" t="s">
        <v>209</v>
      </c>
      <c r="B2" s="105"/>
      <c r="C2" s="105"/>
      <c r="D2" s="105"/>
      <c r="E2" s="105"/>
      <c r="F2" s="105"/>
      <c r="G2" s="105"/>
      <c r="I2" s="106" t="s">
        <v>164</v>
      </c>
      <c r="J2" s="106"/>
      <c r="K2" s="106"/>
      <c r="L2" s="106"/>
      <c r="M2" s="106"/>
      <c r="N2" s="106"/>
      <c r="O2" s="106"/>
      <c r="R2" s="72"/>
      <c r="S2" s="73"/>
      <c r="T2" s="82"/>
    </row>
    <row r="3" spans="1:20" s="32" customFormat="1" ht="18" x14ac:dyDescent="0.35">
      <c r="A3" s="105">
        <f>Base!B9</f>
        <v>0</v>
      </c>
      <c r="B3" s="105"/>
      <c r="C3" s="105"/>
      <c r="D3" s="105"/>
      <c r="E3" s="105"/>
      <c r="F3" s="105"/>
      <c r="G3" s="105"/>
      <c r="R3" s="74"/>
      <c r="S3" s="75"/>
      <c r="T3" s="83"/>
    </row>
    <row r="4" spans="1:20" s="32" customFormat="1" ht="18" x14ac:dyDescent="0.35">
      <c r="A4" s="107">
        <f>Base!B12</f>
        <v>0</v>
      </c>
      <c r="B4" s="107"/>
      <c r="C4" s="107"/>
      <c r="D4" s="107"/>
      <c r="E4" s="107"/>
      <c r="F4" s="107"/>
      <c r="G4" s="107"/>
      <c r="I4" s="88" t="s">
        <v>84</v>
      </c>
      <c r="J4" s="88"/>
      <c r="K4" s="88" t="s">
        <v>83</v>
      </c>
      <c r="L4" s="88"/>
      <c r="M4" s="33" t="s">
        <v>82</v>
      </c>
      <c r="N4" s="34" t="s">
        <v>81</v>
      </c>
      <c r="O4" s="37">
        <f>VLOOKUP($Q$7,Base!$C$2:$H$32,3,FALSE)</f>
        <v>0</v>
      </c>
      <c r="R4" s="74"/>
      <c r="S4" s="75"/>
      <c r="T4" s="83"/>
    </row>
    <row r="5" spans="1:20" s="32" customFormat="1" x14ac:dyDescent="0.35">
      <c r="I5" s="108">
        <f>VLOOKUP($Q$7,Base!$C$2:$H$32,2,FALSE)</f>
        <v>0</v>
      </c>
      <c r="J5" s="108"/>
      <c r="K5" s="109">
        <f>Base!B5</f>
        <v>0</v>
      </c>
      <c r="L5" s="109"/>
      <c r="M5" s="68">
        <f>VLOOKUP($Q$7,Base!$C$2:$H$32,6,FALSE)</f>
        <v>0</v>
      </c>
      <c r="N5" s="34" t="s">
        <v>80</v>
      </c>
      <c r="O5" s="37">
        <f>VLOOKUP($Q$7,Base!$C$2:$H$32,4,FALSE)</f>
        <v>0</v>
      </c>
      <c r="R5" s="74"/>
      <c r="S5" s="75"/>
      <c r="T5" s="83"/>
    </row>
    <row r="6" spans="1:20" s="32" customFormat="1" x14ac:dyDescent="0.35">
      <c r="I6" s="108"/>
      <c r="J6" s="108"/>
      <c r="K6" s="109"/>
      <c r="L6" s="109"/>
      <c r="M6" s="69">
        <f>VLOOKUP($Q$7,Base!$C$2:$H$32,5,FALSE)</f>
        <v>0</v>
      </c>
      <c r="N6" s="34" t="s">
        <v>71</v>
      </c>
      <c r="O6" s="35"/>
      <c r="R6" s="74"/>
      <c r="S6" s="75"/>
      <c r="T6" s="83"/>
    </row>
    <row r="7" spans="1:20" s="32" customFormat="1" x14ac:dyDescent="0.3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63" t="s">
        <v>85</v>
      </c>
      <c r="Q7" s="77">
        <v>10</v>
      </c>
      <c r="R7" s="74"/>
      <c r="S7" s="75"/>
      <c r="T7" s="83"/>
    </row>
    <row r="8" spans="1:20" x14ac:dyDescent="0.35">
      <c r="R8" s="74"/>
      <c r="S8" s="75"/>
      <c r="T8" s="83"/>
    </row>
    <row r="9" spans="1:20" s="32" customFormat="1" ht="18" customHeight="1" x14ac:dyDescent="0.35">
      <c r="A9" s="32" t="s">
        <v>79</v>
      </c>
      <c r="I9" s="32" t="s">
        <v>165</v>
      </c>
      <c r="R9" s="74"/>
      <c r="S9" s="75"/>
      <c r="T9" s="83"/>
    </row>
    <row r="10" spans="1:20" s="32" customFormat="1" ht="18" customHeight="1" x14ac:dyDescent="0.35">
      <c r="A10" s="37"/>
      <c r="B10" s="38" t="s">
        <v>77</v>
      </c>
      <c r="C10" s="37" t="s">
        <v>72</v>
      </c>
      <c r="D10" s="88" t="s">
        <v>76</v>
      </c>
      <c r="E10" s="88"/>
      <c r="F10" s="88" t="s">
        <v>72</v>
      </c>
      <c r="G10" s="104"/>
      <c r="I10" s="37"/>
      <c r="J10" s="38" t="s">
        <v>77</v>
      </c>
      <c r="K10" s="37" t="s">
        <v>72</v>
      </c>
      <c r="L10" s="88" t="s">
        <v>76</v>
      </c>
      <c r="M10" s="88"/>
      <c r="N10" s="88" t="s">
        <v>72</v>
      </c>
      <c r="O10" s="88"/>
      <c r="R10" s="74"/>
      <c r="S10" s="75"/>
      <c r="T10" s="83"/>
    </row>
    <row r="11" spans="1:20" s="32" customFormat="1" ht="18" customHeight="1" x14ac:dyDescent="0.35">
      <c r="A11" s="39" t="s">
        <v>166</v>
      </c>
      <c r="B11" s="40"/>
      <c r="C11" s="41" t="e">
        <f>VLOOKUP(B11,$R$2:$S$180,2,0)</f>
        <v>#N/A</v>
      </c>
      <c r="D11" s="98">
        <f>B11</f>
        <v>0</v>
      </c>
      <c r="E11" s="99"/>
      <c r="F11" s="42" t="e">
        <f>VLOOKUP(D11,$R$2:$S$180,2,0)</f>
        <v>#N/A</v>
      </c>
      <c r="G11" s="43"/>
      <c r="I11" s="39" t="s">
        <v>166</v>
      </c>
      <c r="J11" s="40"/>
      <c r="K11" s="41" t="e">
        <f t="shared" ref="K11:K13" si="0">VLOOKUP(J11,$R$2:$S$180,2,0)</f>
        <v>#N/A</v>
      </c>
      <c r="L11" s="99">
        <f>J11</f>
        <v>0</v>
      </c>
      <c r="M11" s="99"/>
      <c r="N11" s="44" t="e">
        <f t="shared" ref="N11:N13" si="1">VLOOKUP(L11,$R$2:$S$180,2,0)</f>
        <v>#N/A</v>
      </c>
      <c r="O11" s="44"/>
      <c r="R11" s="74"/>
      <c r="S11" s="75"/>
      <c r="T11" s="83"/>
    </row>
    <row r="12" spans="1:20" s="32" customFormat="1" ht="18" customHeight="1" x14ac:dyDescent="0.35">
      <c r="A12" s="45" t="s">
        <v>167</v>
      </c>
      <c r="B12" s="46"/>
      <c r="C12" s="47" t="e">
        <f t="shared" ref="C12:C13" si="2">VLOOKUP(B12,$R$2:$S$180,2,0)</f>
        <v>#N/A</v>
      </c>
      <c r="D12" s="100">
        <f>B12</f>
        <v>0</v>
      </c>
      <c r="E12" s="101"/>
      <c r="F12" s="48" t="e">
        <f>VLOOKUP(D12,$R$2:$S$180,2,0)</f>
        <v>#N/A</v>
      </c>
      <c r="G12" s="49"/>
      <c r="I12" s="45" t="s">
        <v>167</v>
      </c>
      <c r="J12" s="46"/>
      <c r="K12" s="47" t="e">
        <f t="shared" si="0"/>
        <v>#N/A</v>
      </c>
      <c r="L12" s="101">
        <f>J12</f>
        <v>0</v>
      </c>
      <c r="M12" s="101"/>
      <c r="N12" s="50" t="e">
        <f t="shared" si="1"/>
        <v>#N/A</v>
      </c>
      <c r="O12" s="50"/>
      <c r="R12" s="9" t="s">
        <v>2</v>
      </c>
      <c r="S12" s="10" t="s">
        <v>2</v>
      </c>
      <c r="T12" s="84" t="s">
        <v>2</v>
      </c>
    </row>
    <row r="13" spans="1:20" s="32" customFormat="1" ht="18" customHeight="1" x14ac:dyDescent="0.35">
      <c r="A13" s="51" t="s">
        <v>168</v>
      </c>
      <c r="B13" s="52"/>
      <c r="C13" s="53" t="e">
        <f t="shared" si="2"/>
        <v>#N/A</v>
      </c>
      <c r="D13" s="102">
        <f>B13</f>
        <v>0</v>
      </c>
      <c r="E13" s="103"/>
      <c r="F13" s="54" t="e">
        <f>VLOOKUP(D13,$R$2:$S$180,2,0)</f>
        <v>#N/A</v>
      </c>
      <c r="G13" s="55"/>
      <c r="I13" s="51" t="s">
        <v>168</v>
      </c>
      <c r="J13" s="52"/>
      <c r="K13" s="53" t="e">
        <f t="shared" si="0"/>
        <v>#N/A</v>
      </c>
      <c r="L13" s="103">
        <f>J13</f>
        <v>0</v>
      </c>
      <c r="M13" s="103"/>
      <c r="N13" s="56" t="e">
        <f t="shared" si="1"/>
        <v>#N/A</v>
      </c>
      <c r="O13" s="56"/>
      <c r="R13" s="9" t="s">
        <v>1</v>
      </c>
      <c r="S13" s="10" t="s">
        <v>2</v>
      </c>
      <c r="T13" s="84" t="s">
        <v>1</v>
      </c>
    </row>
    <row r="14" spans="1:20" s="32" customFormat="1" ht="18" customHeight="1" x14ac:dyDescent="0.35">
      <c r="A14" s="57" t="s">
        <v>0</v>
      </c>
      <c r="B14" s="58"/>
      <c r="C14" s="59">
        <f t="array" ref="C14">SUM(IFERROR(C11:C13,0))</f>
        <v>0</v>
      </c>
      <c r="D14" s="87" t="s">
        <v>73</v>
      </c>
      <c r="E14" s="87"/>
      <c r="F14" s="60">
        <f t="array" ref="F14">SUM(IFERROR(F11:F13,0))</f>
        <v>0</v>
      </c>
      <c r="G14" s="60"/>
      <c r="I14" s="57" t="s">
        <v>0</v>
      </c>
      <c r="J14" s="58"/>
      <c r="K14" s="59">
        <f t="array" ref="K14">SUM(IFERROR(K11:K13,0))</f>
        <v>0</v>
      </c>
      <c r="L14" s="88" t="s">
        <v>73</v>
      </c>
      <c r="M14" s="88"/>
      <c r="N14" s="60">
        <f t="array" ref="N14">SUM(IFERROR(N11:N13,0))</f>
        <v>0</v>
      </c>
      <c r="O14" s="60"/>
      <c r="R14" s="9" t="s">
        <v>86</v>
      </c>
      <c r="S14" s="10" t="s">
        <v>2</v>
      </c>
      <c r="T14" s="84" t="s">
        <v>86</v>
      </c>
    </row>
    <row r="15" spans="1:20" s="32" customFormat="1" ht="18" customHeight="1" x14ac:dyDescent="0.35">
      <c r="C15" s="61"/>
      <c r="F15" s="61"/>
      <c r="G15" s="61"/>
      <c r="K15" s="61"/>
      <c r="R15" s="9" t="s">
        <v>3</v>
      </c>
      <c r="S15" s="10" t="s">
        <v>2</v>
      </c>
      <c r="T15" s="84" t="s">
        <v>3</v>
      </c>
    </row>
    <row r="16" spans="1:20" s="32" customFormat="1" ht="18" customHeight="1" x14ac:dyDescent="0.35">
      <c r="A16" s="32" t="s">
        <v>78</v>
      </c>
      <c r="C16" s="61"/>
      <c r="F16" s="61"/>
      <c r="G16" s="61"/>
      <c r="I16" s="32" t="s">
        <v>169</v>
      </c>
      <c r="K16" s="61"/>
      <c r="R16" s="9" t="s">
        <v>87</v>
      </c>
      <c r="S16" s="10" t="s">
        <v>2</v>
      </c>
      <c r="T16" s="84" t="s">
        <v>87</v>
      </c>
    </row>
    <row r="17" spans="1:20" s="32" customFormat="1" ht="18" customHeight="1" x14ac:dyDescent="0.35">
      <c r="A17" s="37"/>
      <c r="B17" s="38" t="s">
        <v>77</v>
      </c>
      <c r="C17" s="37" t="s">
        <v>72</v>
      </c>
      <c r="D17" s="88" t="s">
        <v>76</v>
      </c>
      <c r="E17" s="88"/>
      <c r="F17" s="104" t="s">
        <v>72</v>
      </c>
      <c r="G17" s="104"/>
      <c r="I17" s="37"/>
      <c r="J17" s="38" t="s">
        <v>77</v>
      </c>
      <c r="K17" s="37" t="s">
        <v>72</v>
      </c>
      <c r="L17" s="88" t="s">
        <v>76</v>
      </c>
      <c r="M17" s="88"/>
      <c r="N17" s="88" t="s">
        <v>72</v>
      </c>
      <c r="O17" s="88"/>
      <c r="R17" s="9" t="s">
        <v>4</v>
      </c>
      <c r="S17" s="10" t="s">
        <v>2</v>
      </c>
      <c r="T17" s="84" t="s">
        <v>4</v>
      </c>
    </row>
    <row r="18" spans="1:20" s="32" customFormat="1" ht="18" customHeight="1" x14ac:dyDescent="0.35">
      <c r="A18" s="39" t="s">
        <v>166</v>
      </c>
      <c r="B18" s="40"/>
      <c r="C18" s="41" t="e">
        <f>VLOOKUP(B18,$R$2:$S$180,2,0)</f>
        <v>#N/A</v>
      </c>
      <c r="D18" s="98">
        <f>B18</f>
        <v>0</v>
      </c>
      <c r="E18" s="98"/>
      <c r="F18" s="42" t="e">
        <f t="shared" ref="F18:F20" si="3">VLOOKUP(D18,$R$2:$S$180,2,0)</f>
        <v>#N/A</v>
      </c>
      <c r="G18" s="43"/>
      <c r="I18" s="39" t="s">
        <v>166</v>
      </c>
      <c r="J18" s="40"/>
      <c r="K18" s="41" t="e">
        <f t="shared" ref="K18:K20" si="4">VLOOKUP(J18,$R$2:$S$180,2,0)</f>
        <v>#N/A</v>
      </c>
      <c r="L18" s="99">
        <f>J18</f>
        <v>0</v>
      </c>
      <c r="M18" s="99"/>
      <c r="N18" s="44" t="e">
        <f t="shared" ref="N18:N20" si="5">VLOOKUP(L18,$R$2:$S$180,2,0)</f>
        <v>#N/A</v>
      </c>
      <c r="O18" s="44"/>
      <c r="R18" s="9" t="s">
        <v>88</v>
      </c>
      <c r="S18" s="10" t="s">
        <v>2</v>
      </c>
      <c r="T18" s="84" t="s">
        <v>88</v>
      </c>
    </row>
    <row r="19" spans="1:20" s="32" customFormat="1" ht="18" customHeight="1" x14ac:dyDescent="0.35">
      <c r="A19" s="45" t="s">
        <v>167</v>
      </c>
      <c r="B19" s="46"/>
      <c r="C19" s="47" t="e">
        <f>VLOOKUP(B19,$R$2:$S$180,2,0)</f>
        <v>#N/A</v>
      </c>
      <c r="D19" s="100">
        <f>B19</f>
        <v>0</v>
      </c>
      <c r="E19" s="100"/>
      <c r="F19" s="48" t="e">
        <f t="shared" si="3"/>
        <v>#N/A</v>
      </c>
      <c r="G19" s="49"/>
      <c r="I19" s="45" t="s">
        <v>167</v>
      </c>
      <c r="J19" s="46"/>
      <c r="K19" s="47" t="e">
        <f t="shared" si="4"/>
        <v>#N/A</v>
      </c>
      <c r="L19" s="101">
        <f>J19</f>
        <v>0</v>
      </c>
      <c r="M19" s="101"/>
      <c r="N19" s="50" t="e">
        <f t="shared" si="5"/>
        <v>#N/A</v>
      </c>
      <c r="O19" s="50"/>
      <c r="R19" s="9" t="s">
        <v>5</v>
      </c>
      <c r="S19" s="10">
        <v>0.2</v>
      </c>
      <c r="T19" s="84" t="s">
        <v>5</v>
      </c>
    </row>
    <row r="20" spans="1:20" s="32" customFormat="1" ht="18" customHeight="1" x14ac:dyDescent="0.35">
      <c r="A20" s="51" t="s">
        <v>168</v>
      </c>
      <c r="B20" s="52"/>
      <c r="C20" s="53" t="e">
        <f>VLOOKUP(B20,$R$2:$S$180,2,0)</f>
        <v>#N/A</v>
      </c>
      <c r="D20" s="102">
        <f>B20</f>
        <v>0</v>
      </c>
      <c r="E20" s="102"/>
      <c r="F20" s="54" t="e">
        <f t="shared" si="3"/>
        <v>#N/A</v>
      </c>
      <c r="G20" s="55"/>
      <c r="I20" s="51" t="s">
        <v>168</v>
      </c>
      <c r="J20" s="52"/>
      <c r="K20" s="53" t="e">
        <f t="shared" si="4"/>
        <v>#N/A</v>
      </c>
      <c r="L20" s="103">
        <f>J20</f>
        <v>0</v>
      </c>
      <c r="M20" s="103"/>
      <c r="N20" s="56" t="e">
        <f t="shared" si="5"/>
        <v>#N/A</v>
      </c>
      <c r="O20" s="56"/>
      <c r="R20" s="76" t="s">
        <v>211</v>
      </c>
      <c r="S20" s="10">
        <v>0.2</v>
      </c>
      <c r="T20" s="85" t="s">
        <v>211</v>
      </c>
    </row>
    <row r="21" spans="1:20" s="32" customFormat="1" ht="18" customHeight="1" x14ac:dyDescent="0.35">
      <c r="A21" s="57" t="s">
        <v>0</v>
      </c>
      <c r="B21" s="58"/>
      <c r="C21" s="62">
        <f t="array" ref="C21">SUM(IFERROR(C18:C20,0))</f>
        <v>0</v>
      </c>
      <c r="D21" s="87" t="s">
        <v>73</v>
      </c>
      <c r="E21" s="87"/>
      <c r="F21" s="60">
        <f t="array" ref="F21">SUM(IFERROR(F18:F20,0))</f>
        <v>0</v>
      </c>
      <c r="G21" s="60"/>
      <c r="I21" s="57" t="s">
        <v>0</v>
      </c>
      <c r="J21" s="58"/>
      <c r="K21" s="62">
        <f t="array" ref="K21">SUM(IFERROR(K18:K20,0))</f>
        <v>0</v>
      </c>
      <c r="L21" s="88" t="s">
        <v>73</v>
      </c>
      <c r="M21" s="88"/>
      <c r="N21" s="60">
        <f t="array" ref="N21">SUM(IFERROR(N18:N20,0))</f>
        <v>0</v>
      </c>
      <c r="O21" s="60"/>
      <c r="R21" s="9" t="s">
        <v>6</v>
      </c>
      <c r="S21" s="10">
        <v>0.4</v>
      </c>
      <c r="T21" s="84" t="s">
        <v>6</v>
      </c>
    </row>
    <row r="22" spans="1:20" s="32" customFormat="1" ht="18" customHeight="1" x14ac:dyDescent="0.35">
      <c r="R22" s="76" t="s">
        <v>213</v>
      </c>
      <c r="S22" s="10">
        <v>0.4</v>
      </c>
      <c r="T22" s="85" t="s">
        <v>213</v>
      </c>
    </row>
    <row r="23" spans="1:20" s="32" customFormat="1" ht="18" customHeight="1" x14ac:dyDescent="0.35">
      <c r="A23" s="32" t="s">
        <v>75</v>
      </c>
      <c r="B23" s="89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1"/>
      <c r="R23" s="9" t="s">
        <v>7</v>
      </c>
      <c r="S23" s="10">
        <v>0.7</v>
      </c>
      <c r="T23" s="84" t="s">
        <v>7</v>
      </c>
    </row>
    <row r="24" spans="1:20" s="32" customFormat="1" ht="18" customHeight="1" x14ac:dyDescent="0.35">
      <c r="B24" s="92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4"/>
      <c r="R24" s="76" t="s">
        <v>212</v>
      </c>
      <c r="S24" s="10">
        <v>0.7</v>
      </c>
      <c r="T24" s="85" t="s">
        <v>212</v>
      </c>
    </row>
    <row r="25" spans="1:20" s="32" customFormat="1" ht="18" customHeight="1" x14ac:dyDescent="0.35">
      <c r="B25" s="92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4"/>
      <c r="R25" s="9" t="s">
        <v>8</v>
      </c>
      <c r="S25" s="10">
        <v>0.5</v>
      </c>
      <c r="T25" s="84" t="s">
        <v>8</v>
      </c>
    </row>
    <row r="26" spans="1:20" s="32" customFormat="1" ht="18" customHeight="1" x14ac:dyDescent="0.35"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7"/>
      <c r="R26" s="9" t="s">
        <v>89</v>
      </c>
      <c r="S26" s="10">
        <v>0.5</v>
      </c>
      <c r="T26" s="84" t="s">
        <v>89</v>
      </c>
    </row>
    <row r="27" spans="1:20" s="32" customFormat="1" ht="18" customHeight="1" x14ac:dyDescent="0.35">
      <c r="R27" s="9" t="s">
        <v>9</v>
      </c>
      <c r="S27" s="10">
        <v>0.6</v>
      </c>
      <c r="T27" s="84" t="s">
        <v>9</v>
      </c>
    </row>
    <row r="28" spans="1:20" s="32" customFormat="1" ht="18" customHeight="1" x14ac:dyDescent="0.35">
      <c r="R28" s="9" t="s">
        <v>90</v>
      </c>
      <c r="S28" s="10">
        <v>0.6</v>
      </c>
      <c r="T28" s="84" t="s">
        <v>90</v>
      </c>
    </row>
    <row r="29" spans="1:20" s="32" customFormat="1" ht="18" customHeight="1" x14ac:dyDescent="0.35">
      <c r="R29" s="9" t="s">
        <v>10</v>
      </c>
      <c r="S29" s="10">
        <v>0.6</v>
      </c>
      <c r="T29" s="84" t="s">
        <v>10</v>
      </c>
    </row>
    <row r="30" spans="1:20" s="32" customFormat="1" ht="18" customHeight="1" x14ac:dyDescent="0.35">
      <c r="R30" s="9" t="s">
        <v>91</v>
      </c>
      <c r="S30" s="10">
        <v>0.6</v>
      </c>
      <c r="T30" s="84" t="s">
        <v>91</v>
      </c>
    </row>
    <row r="31" spans="1:20" s="32" customFormat="1" ht="18" customHeight="1" x14ac:dyDescent="0.35">
      <c r="R31" s="9" t="s">
        <v>11</v>
      </c>
      <c r="S31" s="10">
        <v>0.7</v>
      </c>
      <c r="T31" s="84" t="s">
        <v>11</v>
      </c>
    </row>
    <row r="32" spans="1:20" s="32" customFormat="1" ht="18" customHeight="1" x14ac:dyDescent="0.35">
      <c r="R32" s="9" t="s">
        <v>92</v>
      </c>
      <c r="S32" s="10">
        <v>0.7</v>
      </c>
      <c r="T32" s="84" t="s">
        <v>92</v>
      </c>
    </row>
    <row r="33" spans="18:20" s="32" customFormat="1" ht="18" customHeight="1" x14ac:dyDescent="0.35">
      <c r="R33" s="9" t="s">
        <v>12</v>
      </c>
      <c r="S33" s="10">
        <v>0.7</v>
      </c>
      <c r="T33" s="84" t="s">
        <v>12</v>
      </c>
    </row>
    <row r="34" spans="18:20" s="32" customFormat="1" ht="18" customHeight="1" x14ac:dyDescent="0.35">
      <c r="R34" s="9" t="s">
        <v>93</v>
      </c>
      <c r="S34" s="10">
        <v>0.7</v>
      </c>
      <c r="T34" s="84" t="s">
        <v>93</v>
      </c>
    </row>
    <row r="35" spans="18:20" s="32" customFormat="1" ht="18" customHeight="1" x14ac:dyDescent="0.35">
      <c r="R35" s="9" t="s">
        <v>13</v>
      </c>
      <c r="S35" s="10">
        <v>0.7</v>
      </c>
      <c r="T35" s="84" t="s">
        <v>13</v>
      </c>
    </row>
    <row r="36" spans="18:20" x14ac:dyDescent="0.35">
      <c r="R36" s="9" t="s">
        <v>94</v>
      </c>
      <c r="S36" s="10">
        <v>0.7</v>
      </c>
      <c r="T36" s="84" t="s">
        <v>94</v>
      </c>
    </row>
    <row r="37" spans="18:20" x14ac:dyDescent="0.35">
      <c r="R37" s="9" t="s">
        <v>14</v>
      </c>
      <c r="S37" s="10">
        <v>0.9</v>
      </c>
      <c r="T37" s="84" t="s">
        <v>14</v>
      </c>
    </row>
    <row r="38" spans="18:20" x14ac:dyDescent="0.35">
      <c r="R38" s="76" t="s">
        <v>201</v>
      </c>
      <c r="S38" s="10">
        <v>0.9</v>
      </c>
      <c r="T38" s="85" t="s">
        <v>201</v>
      </c>
    </row>
    <row r="39" spans="18:20" x14ac:dyDescent="0.35">
      <c r="R39" s="9" t="s">
        <v>15</v>
      </c>
      <c r="S39" s="10">
        <v>1.2</v>
      </c>
      <c r="T39" s="84" t="s">
        <v>15</v>
      </c>
    </row>
    <row r="40" spans="18:20" x14ac:dyDescent="0.35">
      <c r="R40" s="76" t="s">
        <v>202</v>
      </c>
      <c r="S40" s="10">
        <v>1.2</v>
      </c>
      <c r="T40" s="85" t="s">
        <v>202</v>
      </c>
    </row>
    <row r="41" spans="18:20" x14ac:dyDescent="0.35">
      <c r="R41" s="9" t="s">
        <v>16</v>
      </c>
      <c r="S41" s="10">
        <v>1.5</v>
      </c>
      <c r="T41" s="84" t="s">
        <v>16</v>
      </c>
    </row>
    <row r="42" spans="18:20" x14ac:dyDescent="0.35">
      <c r="R42" s="76" t="s">
        <v>203</v>
      </c>
      <c r="S42" s="10">
        <v>1.5</v>
      </c>
      <c r="T42" s="85" t="s">
        <v>203</v>
      </c>
    </row>
    <row r="43" spans="18:20" x14ac:dyDescent="0.35">
      <c r="R43" s="9" t="s">
        <v>17</v>
      </c>
      <c r="S43" s="10">
        <v>1.9</v>
      </c>
      <c r="T43" s="84" t="s">
        <v>17</v>
      </c>
    </row>
    <row r="44" spans="18:20" x14ac:dyDescent="0.35">
      <c r="R44" s="76" t="s">
        <v>204</v>
      </c>
      <c r="S44" s="10">
        <v>1.9</v>
      </c>
      <c r="T44" s="85" t="s">
        <v>204</v>
      </c>
    </row>
    <row r="45" spans="18:20" x14ac:dyDescent="0.35">
      <c r="R45" s="9" t="s">
        <v>18</v>
      </c>
      <c r="S45" s="10">
        <v>2.2999999999999998</v>
      </c>
      <c r="T45" s="84" t="s">
        <v>18</v>
      </c>
    </row>
    <row r="46" spans="18:20" x14ac:dyDescent="0.35">
      <c r="R46" s="76" t="s">
        <v>205</v>
      </c>
      <c r="S46" s="10">
        <v>2.2999999999999998</v>
      </c>
      <c r="T46" s="85" t="s">
        <v>205</v>
      </c>
    </row>
    <row r="47" spans="18:20" x14ac:dyDescent="0.35">
      <c r="R47" s="9" t="s">
        <v>170</v>
      </c>
      <c r="S47" s="10">
        <v>2.8</v>
      </c>
      <c r="T47" s="84" t="s">
        <v>170</v>
      </c>
    </row>
    <row r="48" spans="18:20" x14ac:dyDescent="0.35">
      <c r="R48" s="76" t="s">
        <v>206</v>
      </c>
      <c r="S48" s="10">
        <v>2.8</v>
      </c>
      <c r="T48" s="85" t="s">
        <v>206</v>
      </c>
    </row>
    <row r="49" spans="18:20" x14ac:dyDescent="0.35">
      <c r="R49" s="9" t="s">
        <v>171</v>
      </c>
      <c r="S49" s="10">
        <v>3.3</v>
      </c>
      <c r="T49" s="84" t="s">
        <v>171</v>
      </c>
    </row>
    <row r="50" spans="18:20" x14ac:dyDescent="0.35">
      <c r="R50" s="76" t="s">
        <v>207</v>
      </c>
      <c r="S50" s="10">
        <v>3.3</v>
      </c>
      <c r="T50" s="85" t="s">
        <v>207</v>
      </c>
    </row>
    <row r="51" spans="18:20" x14ac:dyDescent="0.35">
      <c r="R51" s="9" t="s">
        <v>172</v>
      </c>
      <c r="S51" s="10">
        <v>4.5</v>
      </c>
      <c r="T51" s="84" t="s">
        <v>172</v>
      </c>
    </row>
    <row r="52" spans="18:20" x14ac:dyDescent="0.35">
      <c r="R52" s="76" t="s">
        <v>208</v>
      </c>
      <c r="S52" s="10">
        <v>4.5</v>
      </c>
      <c r="T52" s="85" t="s">
        <v>208</v>
      </c>
    </row>
    <row r="53" spans="18:20" x14ac:dyDescent="0.35">
      <c r="R53" s="9" t="s">
        <v>19</v>
      </c>
      <c r="S53" s="10">
        <v>2</v>
      </c>
      <c r="T53" s="84" t="s">
        <v>19</v>
      </c>
    </row>
    <row r="54" spans="18:20" x14ac:dyDescent="0.35">
      <c r="R54" s="9" t="s">
        <v>95</v>
      </c>
      <c r="S54" s="10">
        <v>2</v>
      </c>
      <c r="T54" s="84" t="s">
        <v>95</v>
      </c>
    </row>
    <row r="55" spans="18:20" x14ac:dyDescent="0.35">
      <c r="R55" s="9" t="s">
        <v>20</v>
      </c>
      <c r="S55" s="10">
        <v>2.4</v>
      </c>
      <c r="T55" s="84" t="s">
        <v>20</v>
      </c>
    </row>
    <row r="56" spans="18:20" x14ac:dyDescent="0.35">
      <c r="R56" s="9" t="s">
        <v>96</v>
      </c>
      <c r="S56" s="10">
        <v>2.4</v>
      </c>
      <c r="T56" s="84" t="s">
        <v>96</v>
      </c>
    </row>
    <row r="57" spans="18:20" x14ac:dyDescent="0.35">
      <c r="R57" s="9" t="s">
        <v>21</v>
      </c>
      <c r="S57" s="10">
        <v>2.8</v>
      </c>
      <c r="T57" s="84" t="s">
        <v>21</v>
      </c>
    </row>
    <row r="58" spans="18:20" x14ac:dyDescent="0.35">
      <c r="R58" s="9" t="s">
        <v>97</v>
      </c>
      <c r="S58" s="10">
        <v>2.8</v>
      </c>
      <c r="T58" s="84" t="s">
        <v>97</v>
      </c>
    </row>
    <row r="59" spans="18:20" x14ac:dyDescent="0.35">
      <c r="R59" s="9" t="s">
        <v>22</v>
      </c>
      <c r="S59" s="10">
        <v>2.4</v>
      </c>
      <c r="T59" s="84" t="s">
        <v>22</v>
      </c>
    </row>
    <row r="60" spans="18:20" x14ac:dyDescent="0.35">
      <c r="R60" s="9" t="s">
        <v>98</v>
      </c>
      <c r="S60" s="10">
        <v>2.4</v>
      </c>
      <c r="T60" s="84" t="s">
        <v>98</v>
      </c>
    </row>
    <row r="61" spans="18:20" x14ac:dyDescent="0.35">
      <c r="R61" s="9" t="s">
        <v>23</v>
      </c>
      <c r="S61" s="10">
        <v>2.8</v>
      </c>
      <c r="T61" s="84" t="s">
        <v>23</v>
      </c>
    </row>
    <row r="62" spans="18:20" x14ac:dyDescent="0.35">
      <c r="R62" s="9" t="s">
        <v>99</v>
      </c>
      <c r="S62" s="10">
        <v>2.8</v>
      </c>
      <c r="T62" s="84" t="s">
        <v>99</v>
      </c>
    </row>
    <row r="63" spans="18:20" x14ac:dyDescent="0.35">
      <c r="R63" s="9" t="s">
        <v>173</v>
      </c>
      <c r="S63" s="10">
        <v>3.2</v>
      </c>
      <c r="T63" s="84" t="s">
        <v>173</v>
      </c>
    </row>
    <row r="64" spans="18:20" x14ac:dyDescent="0.35">
      <c r="R64" s="9" t="s">
        <v>174</v>
      </c>
      <c r="S64" s="10">
        <v>3.2</v>
      </c>
      <c r="T64" s="84" t="s">
        <v>174</v>
      </c>
    </row>
    <row r="65" spans="18:20" x14ac:dyDescent="0.35">
      <c r="R65" s="9" t="s">
        <v>24</v>
      </c>
      <c r="S65" s="10">
        <v>2.8</v>
      </c>
      <c r="T65" s="84" t="s">
        <v>24</v>
      </c>
    </row>
    <row r="66" spans="18:20" x14ac:dyDescent="0.35">
      <c r="R66" s="9" t="s">
        <v>100</v>
      </c>
      <c r="S66" s="10">
        <v>2.8</v>
      </c>
      <c r="T66" s="84" t="s">
        <v>100</v>
      </c>
    </row>
    <row r="67" spans="18:20" x14ac:dyDescent="0.35">
      <c r="R67" s="9" t="s">
        <v>25</v>
      </c>
      <c r="S67" s="10">
        <v>3.2</v>
      </c>
      <c r="T67" s="84" t="s">
        <v>25</v>
      </c>
    </row>
    <row r="68" spans="18:20" x14ac:dyDescent="0.35">
      <c r="R68" s="9" t="s">
        <v>101</v>
      </c>
      <c r="S68" s="10">
        <v>3.2</v>
      </c>
      <c r="T68" s="84" t="s">
        <v>101</v>
      </c>
    </row>
    <row r="69" spans="18:20" x14ac:dyDescent="0.35">
      <c r="R69" s="9" t="s">
        <v>175</v>
      </c>
      <c r="S69" s="10">
        <v>3.6</v>
      </c>
      <c r="T69" s="84" t="s">
        <v>175</v>
      </c>
    </row>
    <row r="70" spans="18:20" x14ac:dyDescent="0.35">
      <c r="R70" s="9" t="s">
        <v>176</v>
      </c>
      <c r="S70" s="10">
        <v>3.6</v>
      </c>
      <c r="T70" s="84" t="s">
        <v>176</v>
      </c>
    </row>
    <row r="71" spans="18:20" x14ac:dyDescent="0.35">
      <c r="R71" s="9" t="s">
        <v>26</v>
      </c>
      <c r="S71" s="10">
        <v>2.4</v>
      </c>
      <c r="T71" s="84" t="s">
        <v>26</v>
      </c>
    </row>
    <row r="72" spans="18:20" x14ac:dyDescent="0.35">
      <c r="R72" s="9" t="s">
        <v>102</v>
      </c>
      <c r="S72" s="10">
        <v>2.4</v>
      </c>
      <c r="T72" s="84" t="s">
        <v>102</v>
      </c>
    </row>
    <row r="73" spans="18:20" x14ac:dyDescent="0.35">
      <c r="R73" s="9" t="s">
        <v>27</v>
      </c>
      <c r="S73" s="10">
        <v>2.8</v>
      </c>
      <c r="T73" s="84" t="s">
        <v>27</v>
      </c>
    </row>
    <row r="74" spans="18:20" x14ac:dyDescent="0.35">
      <c r="R74" s="9" t="s">
        <v>103</v>
      </c>
      <c r="S74" s="10">
        <v>2.8</v>
      </c>
      <c r="T74" s="84" t="s">
        <v>103</v>
      </c>
    </row>
    <row r="75" spans="18:20" x14ac:dyDescent="0.35">
      <c r="R75" s="9" t="s">
        <v>28</v>
      </c>
      <c r="S75" s="10">
        <v>3.2</v>
      </c>
      <c r="T75" s="84" t="s">
        <v>28</v>
      </c>
    </row>
    <row r="76" spans="18:20" x14ac:dyDescent="0.35">
      <c r="R76" s="9" t="s">
        <v>104</v>
      </c>
      <c r="S76" s="10">
        <v>3.2</v>
      </c>
      <c r="T76" s="84" t="s">
        <v>104</v>
      </c>
    </row>
    <row r="77" spans="18:20" x14ac:dyDescent="0.35">
      <c r="R77" s="9" t="s">
        <v>29</v>
      </c>
      <c r="S77" s="10">
        <v>2.8</v>
      </c>
      <c r="T77" s="84" t="s">
        <v>29</v>
      </c>
    </row>
    <row r="78" spans="18:20" x14ac:dyDescent="0.35">
      <c r="R78" s="9" t="s">
        <v>105</v>
      </c>
      <c r="S78" s="10">
        <v>2.8</v>
      </c>
      <c r="T78" s="84" t="s">
        <v>105</v>
      </c>
    </row>
    <row r="79" spans="18:20" x14ac:dyDescent="0.35">
      <c r="R79" s="9" t="s">
        <v>30</v>
      </c>
      <c r="S79" s="10">
        <v>3.2</v>
      </c>
      <c r="T79" s="84" t="s">
        <v>30</v>
      </c>
    </row>
    <row r="80" spans="18:20" x14ac:dyDescent="0.35">
      <c r="R80" s="9" t="s">
        <v>106</v>
      </c>
      <c r="S80" s="10">
        <v>3.2</v>
      </c>
      <c r="T80" s="84" t="s">
        <v>106</v>
      </c>
    </row>
    <row r="81" spans="18:20" x14ac:dyDescent="0.35">
      <c r="R81" s="9" t="s">
        <v>31</v>
      </c>
      <c r="S81" s="10">
        <v>3.6</v>
      </c>
      <c r="T81" s="84" t="s">
        <v>31</v>
      </c>
    </row>
    <row r="82" spans="18:20" x14ac:dyDescent="0.35">
      <c r="R82" s="9" t="s">
        <v>107</v>
      </c>
      <c r="S82" s="10">
        <v>3.6</v>
      </c>
      <c r="T82" s="84" t="s">
        <v>107</v>
      </c>
    </row>
    <row r="83" spans="18:20" x14ac:dyDescent="0.35">
      <c r="R83" s="9" t="s">
        <v>32</v>
      </c>
      <c r="S83" s="10">
        <v>3.2</v>
      </c>
      <c r="T83" s="84" t="s">
        <v>32</v>
      </c>
    </row>
    <row r="84" spans="18:20" x14ac:dyDescent="0.35">
      <c r="R84" s="9" t="s">
        <v>108</v>
      </c>
      <c r="S84" s="10">
        <v>3.2</v>
      </c>
      <c r="T84" s="84" t="s">
        <v>108</v>
      </c>
    </row>
    <row r="85" spans="18:20" x14ac:dyDescent="0.35">
      <c r="R85" s="9" t="s">
        <v>33</v>
      </c>
      <c r="S85" s="10">
        <v>3.6</v>
      </c>
      <c r="T85" s="84" t="s">
        <v>33</v>
      </c>
    </row>
    <row r="86" spans="18:20" x14ac:dyDescent="0.35">
      <c r="R86" s="9" t="s">
        <v>109</v>
      </c>
      <c r="S86" s="10">
        <v>3.6</v>
      </c>
      <c r="T86" s="84" t="s">
        <v>109</v>
      </c>
    </row>
    <row r="87" spans="18:20" x14ac:dyDescent="0.35">
      <c r="R87" s="9" t="s">
        <v>34</v>
      </c>
      <c r="S87" s="10">
        <v>4</v>
      </c>
      <c r="T87" s="84" t="s">
        <v>34</v>
      </c>
    </row>
    <row r="88" spans="18:20" x14ac:dyDescent="0.35">
      <c r="R88" s="9" t="s">
        <v>110</v>
      </c>
      <c r="S88" s="10">
        <v>4</v>
      </c>
      <c r="T88" s="84" t="s">
        <v>110</v>
      </c>
    </row>
    <row r="89" spans="18:20" x14ac:dyDescent="0.35">
      <c r="R89" s="9" t="s">
        <v>35</v>
      </c>
      <c r="S89" s="10">
        <v>3.2</v>
      </c>
      <c r="T89" s="84" t="s">
        <v>35</v>
      </c>
    </row>
    <row r="90" spans="18:20" x14ac:dyDescent="0.35">
      <c r="R90" s="9" t="s">
        <v>111</v>
      </c>
      <c r="S90" s="10">
        <v>3.2</v>
      </c>
      <c r="T90" s="84" t="s">
        <v>111</v>
      </c>
    </row>
    <row r="91" spans="18:20" x14ac:dyDescent="0.35">
      <c r="R91" s="9" t="s">
        <v>36</v>
      </c>
      <c r="S91" s="10">
        <v>3.6</v>
      </c>
      <c r="T91" s="84" t="s">
        <v>36</v>
      </c>
    </row>
    <row r="92" spans="18:20" x14ac:dyDescent="0.35">
      <c r="R92" s="9" t="s">
        <v>112</v>
      </c>
      <c r="S92" s="10">
        <v>3.6</v>
      </c>
      <c r="T92" s="84" t="s">
        <v>112</v>
      </c>
    </row>
    <row r="93" spans="18:20" x14ac:dyDescent="0.35">
      <c r="R93" s="9" t="s">
        <v>177</v>
      </c>
      <c r="S93" s="10">
        <v>4</v>
      </c>
      <c r="T93" s="84" t="s">
        <v>177</v>
      </c>
    </row>
    <row r="94" spans="18:20" x14ac:dyDescent="0.35">
      <c r="R94" s="9" t="s">
        <v>178</v>
      </c>
      <c r="S94" s="10">
        <v>4</v>
      </c>
      <c r="T94" s="84" t="s">
        <v>178</v>
      </c>
    </row>
    <row r="95" spans="18:20" x14ac:dyDescent="0.35">
      <c r="R95" s="9" t="s">
        <v>37</v>
      </c>
      <c r="S95" s="10">
        <v>3.6</v>
      </c>
      <c r="T95" s="84" t="s">
        <v>37</v>
      </c>
    </row>
    <row r="96" spans="18:20" x14ac:dyDescent="0.35">
      <c r="R96" s="9" t="s">
        <v>113</v>
      </c>
      <c r="S96" s="10">
        <v>3.6</v>
      </c>
      <c r="T96" s="84" t="s">
        <v>113</v>
      </c>
    </row>
    <row r="97" spans="18:20" x14ac:dyDescent="0.35">
      <c r="R97" s="9" t="s">
        <v>38</v>
      </c>
      <c r="S97" s="10">
        <v>4</v>
      </c>
      <c r="T97" s="84" t="s">
        <v>38</v>
      </c>
    </row>
    <row r="98" spans="18:20" x14ac:dyDescent="0.35">
      <c r="R98" s="9" t="s">
        <v>116</v>
      </c>
      <c r="S98" s="10">
        <v>4</v>
      </c>
      <c r="T98" s="84" t="s">
        <v>116</v>
      </c>
    </row>
    <row r="99" spans="18:20" x14ac:dyDescent="0.35">
      <c r="R99" s="9" t="s">
        <v>39</v>
      </c>
      <c r="S99" s="10">
        <v>4.4000000000000004</v>
      </c>
      <c r="T99" s="84" t="s">
        <v>39</v>
      </c>
    </row>
    <row r="100" spans="18:20" x14ac:dyDescent="0.35">
      <c r="R100" s="9" t="s">
        <v>119</v>
      </c>
      <c r="S100" s="10">
        <v>4.4000000000000004</v>
      </c>
      <c r="T100" s="84" t="s">
        <v>119</v>
      </c>
    </row>
    <row r="101" spans="18:20" x14ac:dyDescent="0.35">
      <c r="R101" s="9" t="s">
        <v>114</v>
      </c>
      <c r="S101" s="10">
        <v>3.6</v>
      </c>
      <c r="T101" s="84" t="s">
        <v>114</v>
      </c>
    </row>
    <row r="102" spans="18:20" x14ac:dyDescent="0.35">
      <c r="R102" s="9" t="s">
        <v>115</v>
      </c>
      <c r="S102" s="10">
        <v>3.6</v>
      </c>
      <c r="T102" s="84" t="s">
        <v>115</v>
      </c>
    </row>
    <row r="103" spans="18:20" x14ac:dyDescent="0.35">
      <c r="R103" s="9" t="s">
        <v>117</v>
      </c>
      <c r="S103" s="10">
        <v>4</v>
      </c>
      <c r="T103" s="84" t="s">
        <v>117</v>
      </c>
    </row>
    <row r="104" spans="18:20" x14ac:dyDescent="0.35">
      <c r="R104" s="9" t="s">
        <v>118</v>
      </c>
      <c r="S104" s="10">
        <v>4</v>
      </c>
      <c r="T104" s="84" t="s">
        <v>118</v>
      </c>
    </row>
    <row r="105" spans="18:20" x14ac:dyDescent="0.35">
      <c r="R105" s="9" t="s">
        <v>40</v>
      </c>
      <c r="S105" s="10">
        <v>3.6</v>
      </c>
      <c r="T105" s="84" t="s">
        <v>40</v>
      </c>
    </row>
    <row r="106" spans="18:20" x14ac:dyDescent="0.35">
      <c r="R106" s="9" t="s">
        <v>120</v>
      </c>
      <c r="S106" s="10">
        <v>3.6</v>
      </c>
      <c r="T106" s="84" t="s">
        <v>120</v>
      </c>
    </row>
    <row r="107" spans="18:20" x14ac:dyDescent="0.35">
      <c r="R107" s="9" t="s">
        <v>41</v>
      </c>
      <c r="S107" s="10">
        <v>4</v>
      </c>
      <c r="T107" s="84" t="s">
        <v>41</v>
      </c>
    </row>
    <row r="108" spans="18:20" x14ac:dyDescent="0.35">
      <c r="R108" s="9" t="s">
        <v>121</v>
      </c>
      <c r="S108" s="10">
        <v>4</v>
      </c>
      <c r="T108" s="84" t="s">
        <v>121</v>
      </c>
    </row>
    <row r="109" spans="18:20" x14ac:dyDescent="0.35">
      <c r="R109" s="9" t="s">
        <v>179</v>
      </c>
      <c r="S109" s="10">
        <v>4.4000000000000004</v>
      </c>
      <c r="T109" s="84" t="s">
        <v>179</v>
      </c>
    </row>
    <row r="110" spans="18:20" x14ac:dyDescent="0.35">
      <c r="R110" s="9" t="s">
        <v>180</v>
      </c>
      <c r="S110" s="10">
        <v>4.4000000000000004</v>
      </c>
      <c r="T110" s="84" t="s">
        <v>180</v>
      </c>
    </row>
    <row r="111" spans="18:20" x14ac:dyDescent="0.35">
      <c r="R111" s="9" t="s">
        <v>42</v>
      </c>
      <c r="S111" s="10">
        <v>4</v>
      </c>
      <c r="T111" s="84" t="s">
        <v>42</v>
      </c>
    </row>
    <row r="112" spans="18:20" x14ac:dyDescent="0.35">
      <c r="R112" s="9" t="s">
        <v>122</v>
      </c>
      <c r="S112" s="10">
        <v>4</v>
      </c>
      <c r="T112" s="84" t="s">
        <v>122</v>
      </c>
    </row>
    <row r="113" spans="18:20" x14ac:dyDescent="0.35">
      <c r="R113" s="9" t="s">
        <v>181</v>
      </c>
      <c r="S113" s="10">
        <v>4</v>
      </c>
      <c r="T113" s="84" t="s">
        <v>181</v>
      </c>
    </row>
    <row r="114" spans="18:20" x14ac:dyDescent="0.35">
      <c r="R114" s="9" t="s">
        <v>182</v>
      </c>
      <c r="S114" s="10">
        <v>4</v>
      </c>
      <c r="T114" s="84" t="s">
        <v>182</v>
      </c>
    </row>
    <row r="115" spans="18:20" x14ac:dyDescent="0.35">
      <c r="R115" s="9" t="s">
        <v>43</v>
      </c>
      <c r="S115" s="10">
        <v>4.4000000000000004</v>
      </c>
      <c r="T115" s="84" t="s">
        <v>43</v>
      </c>
    </row>
    <row r="116" spans="18:20" x14ac:dyDescent="0.35">
      <c r="R116" s="9" t="s">
        <v>123</v>
      </c>
      <c r="S116" s="10">
        <v>4.4000000000000004</v>
      </c>
      <c r="T116" s="84" t="s">
        <v>123</v>
      </c>
    </row>
    <row r="117" spans="18:20" x14ac:dyDescent="0.35">
      <c r="R117" s="9" t="s">
        <v>183</v>
      </c>
      <c r="S117" s="10">
        <v>4.4000000000000004</v>
      </c>
      <c r="T117" s="84" t="s">
        <v>183</v>
      </c>
    </row>
    <row r="118" spans="18:20" x14ac:dyDescent="0.35">
      <c r="R118" s="9" t="s">
        <v>184</v>
      </c>
      <c r="S118" s="10">
        <v>4.4000000000000004</v>
      </c>
      <c r="T118" s="84" t="s">
        <v>184</v>
      </c>
    </row>
    <row r="119" spans="18:20" x14ac:dyDescent="0.35">
      <c r="R119" s="9" t="s">
        <v>44</v>
      </c>
      <c r="S119" s="10">
        <v>4.8</v>
      </c>
      <c r="T119" s="84" t="s">
        <v>44</v>
      </c>
    </row>
    <row r="120" spans="18:20" x14ac:dyDescent="0.35">
      <c r="R120" s="9" t="s">
        <v>124</v>
      </c>
      <c r="S120" s="10">
        <v>4.8</v>
      </c>
      <c r="T120" s="84" t="s">
        <v>124</v>
      </c>
    </row>
    <row r="121" spans="18:20" x14ac:dyDescent="0.35">
      <c r="R121" s="9" t="s">
        <v>185</v>
      </c>
      <c r="S121" s="10">
        <v>4.8</v>
      </c>
      <c r="T121" s="84" t="s">
        <v>185</v>
      </c>
    </row>
    <row r="122" spans="18:20" x14ac:dyDescent="0.35">
      <c r="R122" s="9" t="s">
        <v>185</v>
      </c>
      <c r="S122" s="10">
        <v>4.8</v>
      </c>
      <c r="T122" s="84" t="s">
        <v>185</v>
      </c>
    </row>
    <row r="123" spans="18:20" x14ac:dyDescent="0.35">
      <c r="R123" s="9" t="s">
        <v>45</v>
      </c>
      <c r="S123" s="10">
        <v>4.4000000000000004</v>
      </c>
      <c r="T123" s="84" t="s">
        <v>45</v>
      </c>
    </row>
    <row r="124" spans="18:20" x14ac:dyDescent="0.35">
      <c r="R124" s="9" t="s">
        <v>125</v>
      </c>
      <c r="S124" s="10">
        <v>4.4000000000000004</v>
      </c>
      <c r="T124" s="84" t="s">
        <v>125</v>
      </c>
    </row>
    <row r="125" spans="18:20" x14ac:dyDescent="0.35">
      <c r="R125" s="9" t="s">
        <v>46</v>
      </c>
      <c r="S125" s="10">
        <v>5.2</v>
      </c>
      <c r="T125" s="84" t="s">
        <v>46</v>
      </c>
    </row>
    <row r="126" spans="18:20" x14ac:dyDescent="0.35">
      <c r="R126" s="9" t="s">
        <v>126</v>
      </c>
      <c r="S126" s="10">
        <v>5.2</v>
      </c>
      <c r="T126" s="84" t="s">
        <v>126</v>
      </c>
    </row>
    <row r="127" spans="18:20" x14ac:dyDescent="0.35">
      <c r="R127" s="9" t="s">
        <v>47</v>
      </c>
      <c r="S127" s="10">
        <v>5.2</v>
      </c>
      <c r="T127" s="84" t="s">
        <v>47</v>
      </c>
    </row>
    <row r="128" spans="18:20" x14ac:dyDescent="0.35">
      <c r="R128" s="9" t="s">
        <v>127</v>
      </c>
      <c r="S128" s="10">
        <v>5.2</v>
      </c>
      <c r="T128" s="84" t="s">
        <v>127</v>
      </c>
    </row>
    <row r="129" spans="18:20" x14ac:dyDescent="0.35">
      <c r="R129" s="9" t="s">
        <v>48</v>
      </c>
      <c r="S129" s="10">
        <v>5.2</v>
      </c>
      <c r="T129" s="84" t="s">
        <v>48</v>
      </c>
    </row>
    <row r="130" spans="18:20" x14ac:dyDescent="0.35">
      <c r="R130" s="9" t="s">
        <v>128</v>
      </c>
      <c r="S130" s="10">
        <v>5.2</v>
      </c>
      <c r="T130" s="84" t="s">
        <v>128</v>
      </c>
    </row>
    <row r="131" spans="18:20" x14ac:dyDescent="0.35">
      <c r="R131" s="9" t="s">
        <v>49</v>
      </c>
      <c r="S131" s="10">
        <v>4.4000000000000004</v>
      </c>
      <c r="T131" s="84" t="s">
        <v>49</v>
      </c>
    </row>
    <row r="132" spans="18:20" x14ac:dyDescent="0.35">
      <c r="R132" s="9" t="s">
        <v>129</v>
      </c>
      <c r="S132" s="10">
        <v>4.4000000000000004</v>
      </c>
      <c r="T132" s="84" t="s">
        <v>129</v>
      </c>
    </row>
    <row r="133" spans="18:20" x14ac:dyDescent="0.35">
      <c r="R133" s="9" t="s">
        <v>50</v>
      </c>
      <c r="S133" s="10">
        <v>4.8</v>
      </c>
      <c r="T133" s="84" t="s">
        <v>50</v>
      </c>
    </row>
    <row r="134" spans="18:20" x14ac:dyDescent="0.35">
      <c r="R134" s="9" t="s">
        <v>130</v>
      </c>
      <c r="S134" s="10">
        <v>4.8</v>
      </c>
      <c r="T134" s="84" t="s">
        <v>130</v>
      </c>
    </row>
    <row r="135" spans="18:20" x14ac:dyDescent="0.35">
      <c r="R135" s="9" t="s">
        <v>51</v>
      </c>
      <c r="S135" s="10">
        <v>4</v>
      </c>
      <c r="T135" s="84" t="s">
        <v>51</v>
      </c>
    </row>
    <row r="136" spans="18:20" x14ac:dyDescent="0.35">
      <c r="R136" s="9" t="s">
        <v>131</v>
      </c>
      <c r="S136" s="10">
        <v>4</v>
      </c>
      <c r="T136" s="84" t="s">
        <v>131</v>
      </c>
    </row>
    <row r="137" spans="18:20" x14ac:dyDescent="0.35">
      <c r="R137" s="9" t="s">
        <v>52</v>
      </c>
      <c r="S137" s="10">
        <v>4.4000000000000004</v>
      </c>
      <c r="T137" s="84" t="s">
        <v>52</v>
      </c>
    </row>
    <row r="138" spans="18:20" x14ac:dyDescent="0.35">
      <c r="R138" s="9" t="s">
        <v>132</v>
      </c>
      <c r="S138" s="10">
        <v>4.4000000000000004</v>
      </c>
      <c r="T138" s="84" t="s">
        <v>132</v>
      </c>
    </row>
    <row r="139" spans="18:20" x14ac:dyDescent="0.35">
      <c r="R139" s="9" t="s">
        <v>53</v>
      </c>
      <c r="S139" s="10">
        <v>4.8</v>
      </c>
      <c r="T139" s="84" t="s">
        <v>53</v>
      </c>
    </row>
    <row r="140" spans="18:20" x14ac:dyDescent="0.35">
      <c r="R140" s="9" t="s">
        <v>133</v>
      </c>
      <c r="S140" s="10">
        <v>4.8</v>
      </c>
      <c r="T140" s="84" t="s">
        <v>133</v>
      </c>
    </row>
    <row r="141" spans="18:20" x14ac:dyDescent="0.35">
      <c r="R141" s="9" t="s">
        <v>54</v>
      </c>
      <c r="S141" s="10">
        <v>5.2</v>
      </c>
      <c r="T141" s="84" t="s">
        <v>54</v>
      </c>
    </row>
    <row r="142" spans="18:20" x14ac:dyDescent="0.35">
      <c r="R142" s="9" t="s">
        <v>134</v>
      </c>
      <c r="S142" s="10">
        <v>5.2</v>
      </c>
      <c r="T142" s="84" t="s">
        <v>134</v>
      </c>
    </row>
    <row r="143" spans="18:20" x14ac:dyDescent="0.35">
      <c r="R143" s="9" t="s">
        <v>55</v>
      </c>
      <c r="S143" s="10">
        <v>5.6</v>
      </c>
      <c r="T143" s="84" t="s">
        <v>55</v>
      </c>
    </row>
    <row r="144" spans="18:20" x14ac:dyDescent="0.35">
      <c r="R144" s="9" t="s">
        <v>135</v>
      </c>
      <c r="S144" s="10">
        <v>5.6</v>
      </c>
      <c r="T144" s="84" t="s">
        <v>135</v>
      </c>
    </row>
    <row r="145" spans="18:20" x14ac:dyDescent="0.35">
      <c r="R145" s="9" t="s">
        <v>186</v>
      </c>
      <c r="S145" s="10">
        <v>5.2</v>
      </c>
      <c r="T145" s="84" t="s">
        <v>186</v>
      </c>
    </row>
    <row r="146" spans="18:20" x14ac:dyDescent="0.35">
      <c r="R146" s="9" t="s">
        <v>187</v>
      </c>
      <c r="S146" s="10">
        <v>5.2</v>
      </c>
      <c r="T146" s="84" t="s">
        <v>187</v>
      </c>
    </row>
    <row r="147" spans="18:20" x14ac:dyDescent="0.35">
      <c r="R147" s="9" t="s">
        <v>56</v>
      </c>
      <c r="S147" s="10">
        <v>6</v>
      </c>
      <c r="T147" s="84" t="s">
        <v>56</v>
      </c>
    </row>
    <row r="148" spans="18:20" x14ac:dyDescent="0.35">
      <c r="R148" s="9" t="s">
        <v>136</v>
      </c>
      <c r="S148" s="10">
        <v>6</v>
      </c>
      <c r="T148" s="84" t="s">
        <v>136</v>
      </c>
    </row>
    <row r="149" spans="18:20" x14ac:dyDescent="0.35">
      <c r="R149" s="9" t="s">
        <v>57</v>
      </c>
      <c r="S149" s="10">
        <v>4.5</v>
      </c>
      <c r="T149" s="84" t="s">
        <v>57</v>
      </c>
    </row>
    <row r="150" spans="18:20" x14ac:dyDescent="0.35">
      <c r="R150" s="9" t="s">
        <v>137</v>
      </c>
      <c r="S150" s="10">
        <v>4.5</v>
      </c>
      <c r="T150" s="84" t="s">
        <v>137</v>
      </c>
    </row>
    <row r="151" spans="18:20" x14ac:dyDescent="0.35">
      <c r="R151" s="9" t="s">
        <v>58</v>
      </c>
      <c r="S151" s="10">
        <v>5.3</v>
      </c>
      <c r="T151" s="84" t="s">
        <v>58</v>
      </c>
    </row>
    <row r="152" spans="18:20" x14ac:dyDescent="0.35">
      <c r="R152" s="9" t="s">
        <v>138</v>
      </c>
      <c r="S152" s="10">
        <v>5.3</v>
      </c>
      <c r="T152" s="84" t="s">
        <v>138</v>
      </c>
    </row>
    <row r="153" spans="18:20" x14ac:dyDescent="0.35">
      <c r="R153" s="9" t="s">
        <v>59</v>
      </c>
      <c r="S153" s="10">
        <v>6.1</v>
      </c>
      <c r="T153" s="84" t="s">
        <v>59</v>
      </c>
    </row>
    <row r="154" spans="18:20" x14ac:dyDescent="0.35">
      <c r="R154" s="9" t="s">
        <v>139</v>
      </c>
      <c r="S154" s="10">
        <v>6.1</v>
      </c>
      <c r="T154" s="84" t="s">
        <v>139</v>
      </c>
    </row>
    <row r="155" spans="18:20" x14ac:dyDescent="0.35">
      <c r="R155" s="9" t="s">
        <v>60</v>
      </c>
      <c r="S155" s="10">
        <v>5.0999999999999996</v>
      </c>
      <c r="T155" s="84" t="s">
        <v>60</v>
      </c>
    </row>
    <row r="156" spans="18:20" x14ac:dyDescent="0.35">
      <c r="R156" s="9" t="s">
        <v>140</v>
      </c>
      <c r="S156" s="10">
        <v>5.0999999999999996</v>
      </c>
      <c r="T156" s="84" t="s">
        <v>140</v>
      </c>
    </row>
    <row r="157" spans="18:20" x14ac:dyDescent="0.35">
      <c r="R157" s="9" t="s">
        <v>61</v>
      </c>
      <c r="S157" s="10">
        <v>5.9</v>
      </c>
      <c r="T157" s="84" t="s">
        <v>61</v>
      </c>
    </row>
    <row r="158" spans="18:20" x14ac:dyDescent="0.35">
      <c r="R158" s="9" t="s">
        <v>141</v>
      </c>
      <c r="S158" s="10">
        <v>5.9</v>
      </c>
      <c r="T158" s="84" t="s">
        <v>141</v>
      </c>
    </row>
    <row r="159" spans="18:20" x14ac:dyDescent="0.35">
      <c r="R159" s="9" t="s">
        <v>62</v>
      </c>
      <c r="S159" s="10">
        <v>6.3</v>
      </c>
      <c r="T159" s="84" t="s">
        <v>62</v>
      </c>
    </row>
    <row r="160" spans="18:20" x14ac:dyDescent="0.35">
      <c r="R160" s="9" t="s">
        <v>142</v>
      </c>
      <c r="S160" s="10">
        <v>6.3</v>
      </c>
      <c r="T160" s="84" t="s">
        <v>142</v>
      </c>
    </row>
    <row r="161" spans="18:20" x14ac:dyDescent="0.35">
      <c r="R161" s="9" t="s">
        <v>63</v>
      </c>
      <c r="S161" s="10">
        <v>7.1</v>
      </c>
      <c r="T161" s="84" t="s">
        <v>63</v>
      </c>
    </row>
    <row r="162" spans="18:20" x14ac:dyDescent="0.35">
      <c r="R162" s="9" t="s">
        <v>143</v>
      </c>
      <c r="S162" s="10">
        <v>7.1</v>
      </c>
      <c r="T162" s="84" t="s">
        <v>143</v>
      </c>
    </row>
    <row r="163" spans="18:20" x14ac:dyDescent="0.35">
      <c r="R163" s="9" t="s">
        <v>64</v>
      </c>
      <c r="S163" s="10">
        <v>5.7</v>
      </c>
      <c r="T163" s="84" t="s">
        <v>64</v>
      </c>
    </row>
    <row r="164" spans="18:20" x14ac:dyDescent="0.35">
      <c r="R164" s="9" t="s">
        <v>144</v>
      </c>
      <c r="S164" s="10">
        <v>5.7</v>
      </c>
      <c r="T164" s="84" t="s">
        <v>144</v>
      </c>
    </row>
    <row r="165" spans="18:20" x14ac:dyDescent="0.35">
      <c r="R165" s="9" t="s">
        <v>65</v>
      </c>
      <c r="S165" s="10">
        <v>6.5</v>
      </c>
      <c r="T165" s="84" t="s">
        <v>65</v>
      </c>
    </row>
    <row r="166" spans="18:20" x14ac:dyDescent="0.35">
      <c r="R166" s="9" t="s">
        <v>145</v>
      </c>
      <c r="S166" s="10">
        <v>6.5</v>
      </c>
      <c r="T166" s="84" t="s">
        <v>145</v>
      </c>
    </row>
    <row r="167" spans="18:20" x14ac:dyDescent="0.35">
      <c r="R167" s="9" t="s">
        <v>66</v>
      </c>
      <c r="S167" s="10">
        <v>7.5</v>
      </c>
      <c r="T167" s="84" t="s">
        <v>66</v>
      </c>
    </row>
    <row r="168" spans="18:20" x14ac:dyDescent="0.35">
      <c r="R168" s="9" t="s">
        <v>146</v>
      </c>
      <c r="S168" s="10">
        <v>7.5</v>
      </c>
      <c r="T168" s="84" t="s">
        <v>146</v>
      </c>
    </row>
    <row r="169" spans="18:20" x14ac:dyDescent="0.35">
      <c r="R169" s="9" t="s">
        <v>67</v>
      </c>
      <c r="S169" s="10">
        <v>8.1</v>
      </c>
      <c r="T169" s="84" t="s">
        <v>67</v>
      </c>
    </row>
    <row r="170" spans="18:20" x14ac:dyDescent="0.35">
      <c r="R170" s="9" t="s">
        <v>147</v>
      </c>
      <c r="S170" s="10">
        <v>8.1</v>
      </c>
      <c r="T170" s="84" t="s">
        <v>147</v>
      </c>
    </row>
    <row r="171" spans="18:20" x14ac:dyDescent="0.35">
      <c r="R171" s="9" t="s">
        <v>68</v>
      </c>
      <c r="S171" s="10">
        <v>6.3</v>
      </c>
      <c r="T171" s="84" t="s">
        <v>68</v>
      </c>
    </row>
    <row r="172" spans="18:20" x14ac:dyDescent="0.35">
      <c r="R172" s="9" t="s">
        <v>148</v>
      </c>
      <c r="S172" s="10">
        <v>6.3</v>
      </c>
      <c r="T172" s="84" t="s">
        <v>148</v>
      </c>
    </row>
    <row r="173" spans="18:20" x14ac:dyDescent="0.35">
      <c r="R173" s="9" t="s">
        <v>69</v>
      </c>
      <c r="S173" s="10">
        <v>6.9</v>
      </c>
      <c r="T173" s="84" t="s">
        <v>69</v>
      </c>
    </row>
    <row r="174" spans="18:20" x14ac:dyDescent="0.35">
      <c r="R174" s="9" t="s">
        <v>149</v>
      </c>
      <c r="S174" s="10">
        <v>6.9</v>
      </c>
      <c r="T174" s="84" t="s">
        <v>149</v>
      </c>
    </row>
    <row r="175" spans="18:20" x14ac:dyDescent="0.35">
      <c r="R175" s="9" t="s">
        <v>188</v>
      </c>
      <c r="S175" s="10">
        <v>5.7</v>
      </c>
      <c r="T175" s="84" t="s">
        <v>188</v>
      </c>
    </row>
    <row r="176" spans="18:20" x14ac:dyDescent="0.35">
      <c r="R176" s="9" t="s">
        <v>189</v>
      </c>
      <c r="S176" s="10">
        <v>5.7</v>
      </c>
      <c r="T176" s="84" t="s">
        <v>189</v>
      </c>
    </row>
    <row r="177" spans="18:20" x14ac:dyDescent="0.35">
      <c r="R177" s="9" t="s">
        <v>190</v>
      </c>
      <c r="S177" s="10">
        <v>6.5</v>
      </c>
      <c r="T177" s="84" t="s">
        <v>190</v>
      </c>
    </row>
    <row r="178" spans="18:20" x14ac:dyDescent="0.35">
      <c r="R178" s="9" t="s">
        <v>191</v>
      </c>
      <c r="S178" s="10">
        <v>6.5</v>
      </c>
      <c r="T178" s="84" t="s">
        <v>191</v>
      </c>
    </row>
    <row r="179" spans="18:20" x14ac:dyDescent="0.35">
      <c r="R179" s="9" t="s">
        <v>192</v>
      </c>
      <c r="S179" s="10">
        <v>8</v>
      </c>
      <c r="T179" s="84" t="s">
        <v>192</v>
      </c>
    </row>
    <row r="180" spans="18:20" x14ac:dyDescent="0.35">
      <c r="R180" s="70" t="s">
        <v>193</v>
      </c>
      <c r="S180" s="71">
        <v>8</v>
      </c>
      <c r="T180" s="86" t="s">
        <v>193</v>
      </c>
    </row>
  </sheetData>
  <sheetProtection algorithmName="SHA-512" hashValue="2P4IgtQD3nS2cXB3YWuXu/BDbOmHokNcAAkF0PenopYDpzp6jddB8bUteWKj0/zDMwAcs7/Zzyiv4HpVaS3kiw==" saltValue="hrsoJY+hfpQUYwfgW2D5iw==" spinCount="100000" sheet="1" selectLockedCells="1"/>
  <mergeCells count="33">
    <mergeCell ref="D21:E21"/>
    <mergeCell ref="L21:M21"/>
    <mergeCell ref="B23:O26"/>
    <mergeCell ref="D18:E18"/>
    <mergeCell ref="L18:M18"/>
    <mergeCell ref="D19:E19"/>
    <mergeCell ref="L19:M19"/>
    <mergeCell ref="D20:E20"/>
    <mergeCell ref="L20:M20"/>
    <mergeCell ref="N17:O17"/>
    <mergeCell ref="D11:E11"/>
    <mergeCell ref="L11:M11"/>
    <mergeCell ref="D12:E12"/>
    <mergeCell ref="L12:M12"/>
    <mergeCell ref="D13:E13"/>
    <mergeCell ref="L13:M13"/>
    <mergeCell ref="D14:E14"/>
    <mergeCell ref="L14:M14"/>
    <mergeCell ref="D17:E17"/>
    <mergeCell ref="F17:G17"/>
    <mergeCell ref="L17:M17"/>
    <mergeCell ref="N10:O10"/>
    <mergeCell ref="A2:G2"/>
    <mergeCell ref="I2:O2"/>
    <mergeCell ref="A3:G3"/>
    <mergeCell ref="A4:G4"/>
    <mergeCell ref="I4:J4"/>
    <mergeCell ref="K4:L4"/>
    <mergeCell ref="I5:J6"/>
    <mergeCell ref="K5:L6"/>
    <mergeCell ref="D10:E10"/>
    <mergeCell ref="F10:G10"/>
    <mergeCell ref="L10:M10"/>
  </mergeCells>
  <conditionalFormatting sqref="D18:E20">
    <cfRule type="cellIs" dxfId="209" priority="1" operator="equal">
      <formula>D11</formula>
    </cfRule>
  </conditionalFormatting>
  <conditionalFormatting sqref="L11">
    <cfRule type="cellIs" dxfId="208" priority="2" operator="equal">
      <formula>D18</formula>
    </cfRule>
    <cfRule type="cellIs" dxfId="207" priority="3" operator="equal">
      <formula>D11</formula>
    </cfRule>
  </conditionalFormatting>
  <conditionalFormatting sqref="L12">
    <cfRule type="cellIs" dxfId="206" priority="4" operator="equal">
      <formula>D19</formula>
    </cfRule>
    <cfRule type="cellIs" dxfId="205" priority="5" operator="equal">
      <formula>D12</formula>
    </cfRule>
  </conditionalFormatting>
  <conditionalFormatting sqref="L13">
    <cfRule type="cellIs" dxfId="204" priority="6" operator="equal">
      <formula>D20</formula>
    </cfRule>
    <cfRule type="cellIs" dxfId="203" priority="7" operator="equal">
      <formula>D13</formula>
    </cfRule>
  </conditionalFormatting>
  <conditionalFormatting sqref="L18:L20">
    <cfRule type="cellIs" dxfId="202" priority="8" operator="equal">
      <formula>L11</formula>
    </cfRule>
    <cfRule type="cellIs" dxfId="201" priority="9" operator="equal">
      <formula>D18</formula>
    </cfRule>
    <cfRule type="cellIs" dxfId="200" priority="10" operator="equal">
      <formula>D11</formula>
    </cfRule>
  </conditionalFormatting>
  <printOptions horizontalCentered="1"/>
  <pageMargins left="0.70866141732283472" right="0.70866141732283472" top="0.74803149606299213" bottom="0.74803149606299213" header="0.51181102362204722" footer="0.51181102362204722"/>
  <pageSetup paperSize="9" scale="79" firstPageNumber="0" orientation="landscape" horizontalDpi="300" verticalDpi="3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0C3AB7-C08D-4197-A7AF-C1963E9184CE}">
  <sheetPr>
    <pageSetUpPr fitToPage="1"/>
  </sheetPr>
  <dimension ref="A1:AMK180"/>
  <sheetViews>
    <sheetView showGridLines="0" zoomScale="80" zoomScaleNormal="80" workbookViewId="0">
      <selection activeCell="B23" sqref="B23:O26"/>
    </sheetView>
  </sheetViews>
  <sheetFormatPr defaultRowHeight="13.15" x14ac:dyDescent="0.35"/>
  <cols>
    <col min="1" max="1" width="9.06640625" style="32" customWidth="1"/>
    <col min="2" max="2" width="20.59765625" style="32" customWidth="1"/>
    <col min="3" max="3" width="9.06640625" style="32" customWidth="1"/>
    <col min="4" max="4" width="20.59765625" style="32" customWidth="1"/>
    <col min="5" max="5" width="10.59765625" style="32" customWidth="1"/>
    <col min="6" max="8" width="5.59765625" style="32" customWidth="1"/>
    <col min="9" max="9" width="9.06640625" style="32" customWidth="1"/>
    <col min="10" max="10" width="20.59765625" style="32" customWidth="1"/>
    <col min="11" max="11" width="9.06640625" style="32" customWidth="1"/>
    <col min="12" max="12" width="20.59765625" style="32" customWidth="1"/>
    <col min="13" max="13" width="10.59765625" style="32" customWidth="1"/>
    <col min="14" max="15" width="5.59765625" style="32" customWidth="1"/>
    <col min="16" max="16" width="9.73046875" style="32" customWidth="1"/>
    <col min="17" max="17" width="9.06640625" style="32" customWidth="1"/>
    <col min="18" max="18" width="12.86328125" style="64" customWidth="1"/>
    <col min="19" max="19" width="9.06640625" style="32" customWidth="1"/>
    <col min="20" max="20" width="12.53125" style="32" bestFit="1" customWidth="1"/>
    <col min="21" max="1025" width="9.06640625" style="32" customWidth="1"/>
    <col min="1026" max="16384" width="9.06640625" style="67"/>
  </cols>
  <sheetData>
    <row r="1" spans="1:20" x14ac:dyDescent="0.4">
      <c r="R1" s="65" t="s">
        <v>77</v>
      </c>
      <c r="S1" s="66" t="s">
        <v>72</v>
      </c>
      <c r="T1" s="81" t="s">
        <v>214</v>
      </c>
    </row>
    <row r="2" spans="1:20" s="32" customFormat="1" ht="18" x14ac:dyDescent="0.35">
      <c r="A2" s="105" t="s">
        <v>209</v>
      </c>
      <c r="B2" s="105"/>
      <c r="C2" s="105"/>
      <c r="D2" s="105"/>
      <c r="E2" s="105"/>
      <c r="F2" s="105"/>
      <c r="G2" s="105"/>
      <c r="I2" s="106" t="s">
        <v>164</v>
      </c>
      <c r="J2" s="106"/>
      <c r="K2" s="106"/>
      <c r="L2" s="106"/>
      <c r="M2" s="106"/>
      <c r="N2" s="106"/>
      <c r="O2" s="106"/>
      <c r="R2" s="72"/>
      <c r="S2" s="73"/>
      <c r="T2" s="82"/>
    </row>
    <row r="3" spans="1:20" s="32" customFormat="1" ht="18" x14ac:dyDescent="0.35">
      <c r="A3" s="105">
        <f>Base!B9</f>
        <v>0</v>
      </c>
      <c r="B3" s="105"/>
      <c r="C3" s="105"/>
      <c r="D3" s="105"/>
      <c r="E3" s="105"/>
      <c r="F3" s="105"/>
      <c r="G3" s="105"/>
      <c r="R3" s="74"/>
      <c r="S3" s="75"/>
      <c r="T3" s="83"/>
    </row>
    <row r="4" spans="1:20" s="32" customFormat="1" ht="18" x14ac:dyDescent="0.35">
      <c r="A4" s="107">
        <f>Base!B12</f>
        <v>0</v>
      </c>
      <c r="B4" s="107"/>
      <c r="C4" s="107"/>
      <c r="D4" s="107"/>
      <c r="E4" s="107"/>
      <c r="F4" s="107"/>
      <c r="G4" s="107"/>
      <c r="I4" s="88" t="s">
        <v>84</v>
      </c>
      <c r="J4" s="88"/>
      <c r="K4" s="88" t="s">
        <v>83</v>
      </c>
      <c r="L4" s="88"/>
      <c r="M4" s="33" t="s">
        <v>82</v>
      </c>
      <c r="N4" s="34" t="s">
        <v>81</v>
      </c>
      <c r="O4" s="37">
        <f>VLOOKUP($Q$7,Base!$C$2:$H$32,3,FALSE)</f>
        <v>0</v>
      </c>
      <c r="R4" s="74"/>
      <c r="S4" s="75"/>
      <c r="T4" s="83"/>
    </row>
    <row r="5" spans="1:20" s="32" customFormat="1" x14ac:dyDescent="0.35">
      <c r="I5" s="108">
        <f>VLOOKUP($Q$7,Base!$C$2:$H$32,2,FALSE)</f>
        <v>0</v>
      </c>
      <c r="J5" s="108"/>
      <c r="K5" s="109">
        <f>Base!B5</f>
        <v>0</v>
      </c>
      <c r="L5" s="109"/>
      <c r="M5" s="68">
        <f>VLOOKUP($Q$7,Base!$C$2:$H$32,6,FALSE)</f>
        <v>0</v>
      </c>
      <c r="N5" s="34" t="s">
        <v>80</v>
      </c>
      <c r="O5" s="37">
        <f>VLOOKUP($Q$7,Base!$C$2:$H$32,4,FALSE)</f>
        <v>0</v>
      </c>
      <c r="R5" s="74"/>
      <c r="S5" s="75"/>
      <c r="T5" s="83"/>
    </row>
    <row r="6" spans="1:20" s="32" customFormat="1" x14ac:dyDescent="0.35">
      <c r="I6" s="108"/>
      <c r="J6" s="108"/>
      <c r="K6" s="109"/>
      <c r="L6" s="109"/>
      <c r="M6" s="69">
        <f>VLOOKUP($Q$7,Base!$C$2:$H$32,5,FALSE)</f>
        <v>0</v>
      </c>
      <c r="N6" s="34" t="s">
        <v>71</v>
      </c>
      <c r="O6" s="35"/>
      <c r="R6" s="74"/>
      <c r="S6" s="75"/>
      <c r="T6" s="83"/>
    </row>
    <row r="7" spans="1:20" s="32" customFormat="1" x14ac:dyDescent="0.3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63" t="s">
        <v>85</v>
      </c>
      <c r="Q7" s="77">
        <v>11</v>
      </c>
      <c r="R7" s="74"/>
      <c r="S7" s="75"/>
      <c r="T7" s="83"/>
    </row>
    <row r="8" spans="1:20" x14ac:dyDescent="0.35">
      <c r="R8" s="74"/>
      <c r="S8" s="75"/>
      <c r="T8" s="83"/>
    </row>
    <row r="9" spans="1:20" s="32" customFormat="1" ht="18" customHeight="1" x14ac:dyDescent="0.35">
      <c r="A9" s="32" t="s">
        <v>79</v>
      </c>
      <c r="I9" s="32" t="s">
        <v>165</v>
      </c>
      <c r="R9" s="74"/>
      <c r="S9" s="75"/>
      <c r="T9" s="83"/>
    </row>
    <row r="10" spans="1:20" s="32" customFormat="1" ht="18" customHeight="1" x14ac:dyDescent="0.35">
      <c r="A10" s="37"/>
      <c r="B10" s="38" t="s">
        <v>77</v>
      </c>
      <c r="C10" s="37" t="s">
        <v>72</v>
      </c>
      <c r="D10" s="88" t="s">
        <v>76</v>
      </c>
      <c r="E10" s="88"/>
      <c r="F10" s="88" t="s">
        <v>72</v>
      </c>
      <c r="G10" s="104"/>
      <c r="I10" s="37"/>
      <c r="J10" s="38" t="s">
        <v>77</v>
      </c>
      <c r="K10" s="37" t="s">
        <v>72</v>
      </c>
      <c r="L10" s="88" t="s">
        <v>76</v>
      </c>
      <c r="M10" s="88"/>
      <c r="N10" s="88" t="s">
        <v>72</v>
      </c>
      <c r="O10" s="88"/>
      <c r="R10" s="74"/>
      <c r="S10" s="75"/>
      <c r="T10" s="83"/>
    </row>
    <row r="11" spans="1:20" s="32" customFormat="1" ht="18" customHeight="1" x14ac:dyDescent="0.35">
      <c r="A11" s="39" t="s">
        <v>166</v>
      </c>
      <c r="B11" s="40"/>
      <c r="C11" s="41" t="e">
        <f>VLOOKUP(B11,$R$2:$S$180,2,0)</f>
        <v>#N/A</v>
      </c>
      <c r="D11" s="98">
        <f>B11</f>
        <v>0</v>
      </c>
      <c r="E11" s="99"/>
      <c r="F11" s="42" t="e">
        <f>VLOOKUP(D11,$R$2:$S$180,2,0)</f>
        <v>#N/A</v>
      </c>
      <c r="G11" s="43"/>
      <c r="I11" s="39" t="s">
        <v>166</v>
      </c>
      <c r="J11" s="40"/>
      <c r="K11" s="41" t="e">
        <f t="shared" ref="K11:K13" si="0">VLOOKUP(J11,$R$2:$S$180,2,0)</f>
        <v>#N/A</v>
      </c>
      <c r="L11" s="99">
        <f>J11</f>
        <v>0</v>
      </c>
      <c r="M11" s="99"/>
      <c r="N11" s="44" t="e">
        <f t="shared" ref="N11:N13" si="1">VLOOKUP(L11,$R$2:$S$180,2,0)</f>
        <v>#N/A</v>
      </c>
      <c r="O11" s="44"/>
      <c r="R11" s="74"/>
      <c r="S11" s="75"/>
      <c r="T11" s="83"/>
    </row>
    <row r="12" spans="1:20" s="32" customFormat="1" ht="18" customHeight="1" x14ac:dyDescent="0.35">
      <c r="A12" s="45" t="s">
        <v>167</v>
      </c>
      <c r="B12" s="46"/>
      <c r="C12" s="47" t="e">
        <f t="shared" ref="C12:C13" si="2">VLOOKUP(B12,$R$2:$S$180,2,0)</f>
        <v>#N/A</v>
      </c>
      <c r="D12" s="100">
        <f>B12</f>
        <v>0</v>
      </c>
      <c r="E12" s="101"/>
      <c r="F12" s="48" t="e">
        <f>VLOOKUP(D12,$R$2:$S$180,2,0)</f>
        <v>#N/A</v>
      </c>
      <c r="G12" s="49"/>
      <c r="I12" s="45" t="s">
        <v>167</v>
      </c>
      <c r="J12" s="46"/>
      <c r="K12" s="47" t="e">
        <f t="shared" si="0"/>
        <v>#N/A</v>
      </c>
      <c r="L12" s="101">
        <f>J12</f>
        <v>0</v>
      </c>
      <c r="M12" s="101"/>
      <c r="N12" s="50" t="e">
        <f t="shared" si="1"/>
        <v>#N/A</v>
      </c>
      <c r="O12" s="50"/>
      <c r="R12" s="9" t="s">
        <v>2</v>
      </c>
      <c r="S12" s="10" t="s">
        <v>2</v>
      </c>
      <c r="T12" s="84" t="s">
        <v>2</v>
      </c>
    </row>
    <row r="13" spans="1:20" s="32" customFormat="1" ht="18" customHeight="1" x14ac:dyDescent="0.35">
      <c r="A13" s="51" t="s">
        <v>168</v>
      </c>
      <c r="B13" s="52"/>
      <c r="C13" s="53" t="e">
        <f t="shared" si="2"/>
        <v>#N/A</v>
      </c>
      <c r="D13" s="102">
        <f>B13</f>
        <v>0</v>
      </c>
      <c r="E13" s="103"/>
      <c r="F13" s="54" t="e">
        <f>VLOOKUP(D13,$R$2:$S$180,2,0)</f>
        <v>#N/A</v>
      </c>
      <c r="G13" s="55"/>
      <c r="I13" s="51" t="s">
        <v>168</v>
      </c>
      <c r="J13" s="52"/>
      <c r="K13" s="53" t="e">
        <f t="shared" si="0"/>
        <v>#N/A</v>
      </c>
      <c r="L13" s="103">
        <f>J13</f>
        <v>0</v>
      </c>
      <c r="M13" s="103"/>
      <c r="N13" s="56" t="e">
        <f t="shared" si="1"/>
        <v>#N/A</v>
      </c>
      <c r="O13" s="56"/>
      <c r="R13" s="9" t="s">
        <v>1</v>
      </c>
      <c r="S13" s="10" t="s">
        <v>2</v>
      </c>
      <c r="T13" s="84" t="s">
        <v>1</v>
      </c>
    </row>
    <row r="14" spans="1:20" s="32" customFormat="1" ht="18" customHeight="1" x14ac:dyDescent="0.35">
      <c r="A14" s="57" t="s">
        <v>0</v>
      </c>
      <c r="B14" s="58"/>
      <c r="C14" s="59">
        <f t="array" ref="C14">SUM(IFERROR(C11:C13,0))</f>
        <v>0</v>
      </c>
      <c r="D14" s="87" t="s">
        <v>73</v>
      </c>
      <c r="E14" s="87"/>
      <c r="F14" s="60">
        <f t="array" ref="F14">SUM(IFERROR(F11:F13,0))</f>
        <v>0</v>
      </c>
      <c r="G14" s="60"/>
      <c r="I14" s="57" t="s">
        <v>0</v>
      </c>
      <c r="J14" s="58"/>
      <c r="K14" s="59">
        <f t="array" ref="K14">SUM(IFERROR(K11:K13,0))</f>
        <v>0</v>
      </c>
      <c r="L14" s="88" t="s">
        <v>73</v>
      </c>
      <c r="M14" s="88"/>
      <c r="N14" s="60">
        <f t="array" ref="N14">SUM(IFERROR(N11:N13,0))</f>
        <v>0</v>
      </c>
      <c r="O14" s="60"/>
      <c r="R14" s="9" t="s">
        <v>86</v>
      </c>
      <c r="S14" s="10" t="s">
        <v>2</v>
      </c>
      <c r="T14" s="84" t="s">
        <v>86</v>
      </c>
    </row>
    <row r="15" spans="1:20" s="32" customFormat="1" ht="18" customHeight="1" x14ac:dyDescent="0.35">
      <c r="C15" s="61"/>
      <c r="F15" s="61"/>
      <c r="G15" s="61"/>
      <c r="K15" s="61"/>
      <c r="R15" s="9" t="s">
        <v>3</v>
      </c>
      <c r="S15" s="10" t="s">
        <v>2</v>
      </c>
      <c r="T15" s="84" t="s">
        <v>3</v>
      </c>
    </row>
    <row r="16" spans="1:20" s="32" customFormat="1" ht="18" customHeight="1" x14ac:dyDescent="0.35">
      <c r="A16" s="32" t="s">
        <v>78</v>
      </c>
      <c r="C16" s="61"/>
      <c r="F16" s="61"/>
      <c r="G16" s="61"/>
      <c r="I16" s="32" t="s">
        <v>169</v>
      </c>
      <c r="K16" s="61"/>
      <c r="R16" s="9" t="s">
        <v>87</v>
      </c>
      <c r="S16" s="10" t="s">
        <v>2</v>
      </c>
      <c r="T16" s="84" t="s">
        <v>87</v>
      </c>
    </row>
    <row r="17" spans="1:20" s="32" customFormat="1" ht="18" customHeight="1" x14ac:dyDescent="0.35">
      <c r="A17" s="37"/>
      <c r="B17" s="38" t="s">
        <v>77</v>
      </c>
      <c r="C17" s="37" t="s">
        <v>72</v>
      </c>
      <c r="D17" s="88" t="s">
        <v>76</v>
      </c>
      <c r="E17" s="88"/>
      <c r="F17" s="104" t="s">
        <v>72</v>
      </c>
      <c r="G17" s="104"/>
      <c r="I17" s="37"/>
      <c r="J17" s="38" t="s">
        <v>77</v>
      </c>
      <c r="K17" s="37" t="s">
        <v>72</v>
      </c>
      <c r="L17" s="88" t="s">
        <v>76</v>
      </c>
      <c r="M17" s="88"/>
      <c r="N17" s="88" t="s">
        <v>72</v>
      </c>
      <c r="O17" s="88"/>
      <c r="R17" s="9" t="s">
        <v>4</v>
      </c>
      <c r="S17" s="10" t="s">
        <v>2</v>
      </c>
      <c r="T17" s="84" t="s">
        <v>4</v>
      </c>
    </row>
    <row r="18" spans="1:20" s="32" customFormat="1" ht="18" customHeight="1" x14ac:dyDescent="0.35">
      <c r="A18" s="39" t="s">
        <v>166</v>
      </c>
      <c r="B18" s="40"/>
      <c r="C18" s="41" t="e">
        <f>VLOOKUP(B18,$R$2:$S$180,2,0)</f>
        <v>#N/A</v>
      </c>
      <c r="D18" s="98">
        <f>B18</f>
        <v>0</v>
      </c>
      <c r="E18" s="98"/>
      <c r="F18" s="42" t="e">
        <f t="shared" ref="F18:F20" si="3">VLOOKUP(D18,$R$2:$S$180,2,0)</f>
        <v>#N/A</v>
      </c>
      <c r="G18" s="43"/>
      <c r="I18" s="39" t="s">
        <v>166</v>
      </c>
      <c r="J18" s="40"/>
      <c r="K18" s="41" t="e">
        <f t="shared" ref="K18:K20" si="4">VLOOKUP(J18,$R$2:$S$180,2,0)</f>
        <v>#N/A</v>
      </c>
      <c r="L18" s="99">
        <f>J18</f>
        <v>0</v>
      </c>
      <c r="M18" s="99"/>
      <c r="N18" s="44" t="e">
        <f t="shared" ref="N18:N20" si="5">VLOOKUP(L18,$R$2:$S$180,2,0)</f>
        <v>#N/A</v>
      </c>
      <c r="O18" s="44"/>
      <c r="R18" s="9" t="s">
        <v>88</v>
      </c>
      <c r="S18" s="10" t="s">
        <v>2</v>
      </c>
      <c r="T18" s="84" t="s">
        <v>88</v>
      </c>
    </row>
    <row r="19" spans="1:20" s="32" customFormat="1" ht="18" customHeight="1" x14ac:dyDescent="0.35">
      <c r="A19" s="45" t="s">
        <v>167</v>
      </c>
      <c r="B19" s="46"/>
      <c r="C19" s="47" t="e">
        <f>VLOOKUP(B19,$R$2:$S$180,2,0)</f>
        <v>#N/A</v>
      </c>
      <c r="D19" s="100">
        <f>B19</f>
        <v>0</v>
      </c>
      <c r="E19" s="100"/>
      <c r="F19" s="48" t="e">
        <f t="shared" si="3"/>
        <v>#N/A</v>
      </c>
      <c r="G19" s="49"/>
      <c r="I19" s="45" t="s">
        <v>167</v>
      </c>
      <c r="J19" s="46"/>
      <c r="K19" s="47" t="e">
        <f t="shared" si="4"/>
        <v>#N/A</v>
      </c>
      <c r="L19" s="101">
        <f>J19</f>
        <v>0</v>
      </c>
      <c r="M19" s="101"/>
      <c r="N19" s="50" t="e">
        <f t="shared" si="5"/>
        <v>#N/A</v>
      </c>
      <c r="O19" s="50"/>
      <c r="R19" s="9" t="s">
        <v>5</v>
      </c>
      <c r="S19" s="10">
        <v>0.2</v>
      </c>
      <c r="T19" s="84" t="s">
        <v>5</v>
      </c>
    </row>
    <row r="20" spans="1:20" s="32" customFormat="1" ht="18" customHeight="1" x14ac:dyDescent="0.35">
      <c r="A20" s="51" t="s">
        <v>168</v>
      </c>
      <c r="B20" s="52"/>
      <c r="C20" s="53" t="e">
        <f>VLOOKUP(B20,$R$2:$S$180,2,0)</f>
        <v>#N/A</v>
      </c>
      <c r="D20" s="102">
        <f>B20</f>
        <v>0</v>
      </c>
      <c r="E20" s="102"/>
      <c r="F20" s="54" t="e">
        <f t="shared" si="3"/>
        <v>#N/A</v>
      </c>
      <c r="G20" s="55"/>
      <c r="I20" s="51" t="s">
        <v>168</v>
      </c>
      <c r="J20" s="52"/>
      <c r="K20" s="53" t="e">
        <f t="shared" si="4"/>
        <v>#N/A</v>
      </c>
      <c r="L20" s="103">
        <f>J20</f>
        <v>0</v>
      </c>
      <c r="M20" s="103"/>
      <c r="N20" s="56" t="e">
        <f t="shared" si="5"/>
        <v>#N/A</v>
      </c>
      <c r="O20" s="56"/>
      <c r="R20" s="76" t="s">
        <v>211</v>
      </c>
      <c r="S20" s="10">
        <v>0.2</v>
      </c>
      <c r="T20" s="85" t="s">
        <v>211</v>
      </c>
    </row>
    <row r="21" spans="1:20" s="32" customFormat="1" ht="18" customHeight="1" x14ac:dyDescent="0.35">
      <c r="A21" s="57" t="s">
        <v>0</v>
      </c>
      <c r="B21" s="58"/>
      <c r="C21" s="62">
        <f t="array" ref="C21">SUM(IFERROR(C18:C20,0))</f>
        <v>0</v>
      </c>
      <c r="D21" s="87" t="s">
        <v>73</v>
      </c>
      <c r="E21" s="87"/>
      <c r="F21" s="60">
        <f t="array" ref="F21">SUM(IFERROR(F18:F20,0))</f>
        <v>0</v>
      </c>
      <c r="G21" s="60"/>
      <c r="I21" s="57" t="s">
        <v>0</v>
      </c>
      <c r="J21" s="58"/>
      <c r="K21" s="62">
        <f t="array" ref="K21">SUM(IFERROR(K18:K20,0))</f>
        <v>0</v>
      </c>
      <c r="L21" s="88" t="s">
        <v>73</v>
      </c>
      <c r="M21" s="88"/>
      <c r="N21" s="60">
        <f t="array" ref="N21">SUM(IFERROR(N18:N20,0))</f>
        <v>0</v>
      </c>
      <c r="O21" s="60"/>
      <c r="R21" s="9" t="s">
        <v>6</v>
      </c>
      <c r="S21" s="10">
        <v>0.4</v>
      </c>
      <c r="T21" s="84" t="s">
        <v>6</v>
      </c>
    </row>
    <row r="22" spans="1:20" s="32" customFormat="1" ht="18" customHeight="1" x14ac:dyDescent="0.35">
      <c r="R22" s="76" t="s">
        <v>213</v>
      </c>
      <c r="S22" s="10">
        <v>0.4</v>
      </c>
      <c r="T22" s="85" t="s">
        <v>213</v>
      </c>
    </row>
    <row r="23" spans="1:20" s="32" customFormat="1" ht="18" customHeight="1" x14ac:dyDescent="0.35">
      <c r="A23" s="32" t="s">
        <v>75</v>
      </c>
      <c r="B23" s="89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1"/>
      <c r="R23" s="9" t="s">
        <v>7</v>
      </c>
      <c r="S23" s="10">
        <v>0.7</v>
      </c>
      <c r="T23" s="84" t="s">
        <v>7</v>
      </c>
    </row>
    <row r="24" spans="1:20" s="32" customFormat="1" ht="18" customHeight="1" x14ac:dyDescent="0.35">
      <c r="B24" s="92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4"/>
      <c r="R24" s="76" t="s">
        <v>212</v>
      </c>
      <c r="S24" s="10">
        <v>0.7</v>
      </c>
      <c r="T24" s="85" t="s">
        <v>212</v>
      </c>
    </row>
    <row r="25" spans="1:20" s="32" customFormat="1" ht="18" customHeight="1" x14ac:dyDescent="0.35">
      <c r="B25" s="92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4"/>
      <c r="R25" s="9" t="s">
        <v>8</v>
      </c>
      <c r="S25" s="10">
        <v>0.5</v>
      </c>
      <c r="T25" s="84" t="s">
        <v>8</v>
      </c>
    </row>
    <row r="26" spans="1:20" s="32" customFormat="1" ht="18" customHeight="1" x14ac:dyDescent="0.35"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7"/>
      <c r="R26" s="9" t="s">
        <v>89</v>
      </c>
      <c r="S26" s="10">
        <v>0.5</v>
      </c>
      <c r="T26" s="84" t="s">
        <v>89</v>
      </c>
    </row>
    <row r="27" spans="1:20" s="32" customFormat="1" ht="18" customHeight="1" x14ac:dyDescent="0.35">
      <c r="R27" s="9" t="s">
        <v>9</v>
      </c>
      <c r="S27" s="10">
        <v>0.6</v>
      </c>
      <c r="T27" s="84" t="s">
        <v>9</v>
      </c>
    </row>
    <row r="28" spans="1:20" s="32" customFormat="1" ht="18" customHeight="1" x14ac:dyDescent="0.35">
      <c r="R28" s="9" t="s">
        <v>90</v>
      </c>
      <c r="S28" s="10">
        <v>0.6</v>
      </c>
      <c r="T28" s="84" t="s">
        <v>90</v>
      </c>
    </row>
    <row r="29" spans="1:20" s="32" customFormat="1" ht="18" customHeight="1" x14ac:dyDescent="0.35">
      <c r="R29" s="9" t="s">
        <v>10</v>
      </c>
      <c r="S29" s="10">
        <v>0.6</v>
      </c>
      <c r="T29" s="84" t="s">
        <v>10</v>
      </c>
    </row>
    <row r="30" spans="1:20" s="32" customFormat="1" ht="18" customHeight="1" x14ac:dyDescent="0.35">
      <c r="R30" s="9" t="s">
        <v>91</v>
      </c>
      <c r="S30" s="10">
        <v>0.6</v>
      </c>
      <c r="T30" s="84" t="s">
        <v>91</v>
      </c>
    </row>
    <row r="31" spans="1:20" s="32" customFormat="1" ht="18" customHeight="1" x14ac:dyDescent="0.35">
      <c r="R31" s="9" t="s">
        <v>11</v>
      </c>
      <c r="S31" s="10">
        <v>0.7</v>
      </c>
      <c r="T31" s="84" t="s">
        <v>11</v>
      </c>
    </row>
    <row r="32" spans="1:20" s="32" customFormat="1" ht="18" customHeight="1" x14ac:dyDescent="0.35">
      <c r="R32" s="9" t="s">
        <v>92</v>
      </c>
      <c r="S32" s="10">
        <v>0.7</v>
      </c>
      <c r="T32" s="84" t="s">
        <v>92</v>
      </c>
    </row>
    <row r="33" spans="18:20" s="32" customFormat="1" ht="18" customHeight="1" x14ac:dyDescent="0.35">
      <c r="R33" s="9" t="s">
        <v>12</v>
      </c>
      <c r="S33" s="10">
        <v>0.7</v>
      </c>
      <c r="T33" s="84" t="s">
        <v>12</v>
      </c>
    </row>
    <row r="34" spans="18:20" s="32" customFormat="1" ht="18" customHeight="1" x14ac:dyDescent="0.35">
      <c r="R34" s="9" t="s">
        <v>93</v>
      </c>
      <c r="S34" s="10">
        <v>0.7</v>
      </c>
      <c r="T34" s="84" t="s">
        <v>93</v>
      </c>
    </row>
    <row r="35" spans="18:20" s="32" customFormat="1" ht="18" customHeight="1" x14ac:dyDescent="0.35">
      <c r="R35" s="9" t="s">
        <v>13</v>
      </c>
      <c r="S35" s="10">
        <v>0.7</v>
      </c>
      <c r="T35" s="84" t="s">
        <v>13</v>
      </c>
    </row>
    <row r="36" spans="18:20" x14ac:dyDescent="0.35">
      <c r="R36" s="9" t="s">
        <v>94</v>
      </c>
      <c r="S36" s="10">
        <v>0.7</v>
      </c>
      <c r="T36" s="84" t="s">
        <v>94</v>
      </c>
    </row>
    <row r="37" spans="18:20" x14ac:dyDescent="0.35">
      <c r="R37" s="9" t="s">
        <v>14</v>
      </c>
      <c r="S37" s="10">
        <v>0.9</v>
      </c>
      <c r="T37" s="84" t="s">
        <v>14</v>
      </c>
    </row>
    <row r="38" spans="18:20" x14ac:dyDescent="0.35">
      <c r="R38" s="76" t="s">
        <v>201</v>
      </c>
      <c r="S38" s="10">
        <v>0.9</v>
      </c>
      <c r="T38" s="85" t="s">
        <v>201</v>
      </c>
    </row>
    <row r="39" spans="18:20" x14ac:dyDescent="0.35">
      <c r="R39" s="9" t="s">
        <v>15</v>
      </c>
      <c r="S39" s="10">
        <v>1.2</v>
      </c>
      <c r="T39" s="84" t="s">
        <v>15</v>
      </c>
    </row>
    <row r="40" spans="18:20" x14ac:dyDescent="0.35">
      <c r="R40" s="76" t="s">
        <v>202</v>
      </c>
      <c r="S40" s="10">
        <v>1.2</v>
      </c>
      <c r="T40" s="85" t="s">
        <v>202</v>
      </c>
    </row>
    <row r="41" spans="18:20" x14ac:dyDescent="0.35">
      <c r="R41" s="9" t="s">
        <v>16</v>
      </c>
      <c r="S41" s="10">
        <v>1.5</v>
      </c>
      <c r="T41" s="84" t="s">
        <v>16</v>
      </c>
    </row>
    <row r="42" spans="18:20" x14ac:dyDescent="0.35">
      <c r="R42" s="76" t="s">
        <v>203</v>
      </c>
      <c r="S42" s="10">
        <v>1.5</v>
      </c>
      <c r="T42" s="85" t="s">
        <v>203</v>
      </c>
    </row>
    <row r="43" spans="18:20" x14ac:dyDescent="0.35">
      <c r="R43" s="9" t="s">
        <v>17</v>
      </c>
      <c r="S43" s="10">
        <v>1.9</v>
      </c>
      <c r="T43" s="84" t="s">
        <v>17</v>
      </c>
    </row>
    <row r="44" spans="18:20" x14ac:dyDescent="0.35">
      <c r="R44" s="76" t="s">
        <v>204</v>
      </c>
      <c r="S44" s="10">
        <v>1.9</v>
      </c>
      <c r="T44" s="85" t="s">
        <v>204</v>
      </c>
    </row>
    <row r="45" spans="18:20" x14ac:dyDescent="0.35">
      <c r="R45" s="9" t="s">
        <v>18</v>
      </c>
      <c r="S45" s="10">
        <v>2.2999999999999998</v>
      </c>
      <c r="T45" s="84" t="s">
        <v>18</v>
      </c>
    </row>
    <row r="46" spans="18:20" x14ac:dyDescent="0.35">
      <c r="R46" s="76" t="s">
        <v>205</v>
      </c>
      <c r="S46" s="10">
        <v>2.2999999999999998</v>
      </c>
      <c r="T46" s="85" t="s">
        <v>205</v>
      </c>
    </row>
    <row r="47" spans="18:20" x14ac:dyDescent="0.35">
      <c r="R47" s="9" t="s">
        <v>170</v>
      </c>
      <c r="S47" s="10">
        <v>2.8</v>
      </c>
      <c r="T47" s="84" t="s">
        <v>170</v>
      </c>
    </row>
    <row r="48" spans="18:20" x14ac:dyDescent="0.35">
      <c r="R48" s="76" t="s">
        <v>206</v>
      </c>
      <c r="S48" s="10">
        <v>2.8</v>
      </c>
      <c r="T48" s="85" t="s">
        <v>206</v>
      </c>
    </row>
    <row r="49" spans="18:20" x14ac:dyDescent="0.35">
      <c r="R49" s="9" t="s">
        <v>171</v>
      </c>
      <c r="S49" s="10">
        <v>3.3</v>
      </c>
      <c r="T49" s="84" t="s">
        <v>171</v>
      </c>
    </row>
    <row r="50" spans="18:20" x14ac:dyDescent="0.35">
      <c r="R50" s="76" t="s">
        <v>207</v>
      </c>
      <c r="S50" s="10">
        <v>3.3</v>
      </c>
      <c r="T50" s="85" t="s">
        <v>207</v>
      </c>
    </row>
    <row r="51" spans="18:20" x14ac:dyDescent="0.35">
      <c r="R51" s="9" t="s">
        <v>172</v>
      </c>
      <c r="S51" s="10">
        <v>4.5</v>
      </c>
      <c r="T51" s="84" t="s">
        <v>172</v>
      </c>
    </row>
    <row r="52" spans="18:20" x14ac:dyDescent="0.35">
      <c r="R52" s="76" t="s">
        <v>208</v>
      </c>
      <c r="S52" s="10">
        <v>4.5</v>
      </c>
      <c r="T52" s="85" t="s">
        <v>208</v>
      </c>
    </row>
    <row r="53" spans="18:20" x14ac:dyDescent="0.35">
      <c r="R53" s="9" t="s">
        <v>19</v>
      </c>
      <c r="S53" s="10">
        <v>2</v>
      </c>
      <c r="T53" s="84" t="s">
        <v>19</v>
      </c>
    </row>
    <row r="54" spans="18:20" x14ac:dyDescent="0.35">
      <c r="R54" s="9" t="s">
        <v>95</v>
      </c>
      <c r="S54" s="10">
        <v>2</v>
      </c>
      <c r="T54" s="84" t="s">
        <v>95</v>
      </c>
    </row>
    <row r="55" spans="18:20" x14ac:dyDescent="0.35">
      <c r="R55" s="9" t="s">
        <v>20</v>
      </c>
      <c r="S55" s="10">
        <v>2.4</v>
      </c>
      <c r="T55" s="84" t="s">
        <v>20</v>
      </c>
    </row>
    <row r="56" spans="18:20" x14ac:dyDescent="0.35">
      <c r="R56" s="9" t="s">
        <v>96</v>
      </c>
      <c r="S56" s="10">
        <v>2.4</v>
      </c>
      <c r="T56" s="84" t="s">
        <v>96</v>
      </c>
    </row>
    <row r="57" spans="18:20" x14ac:dyDescent="0.35">
      <c r="R57" s="9" t="s">
        <v>21</v>
      </c>
      <c r="S57" s="10">
        <v>2.8</v>
      </c>
      <c r="T57" s="84" t="s">
        <v>21</v>
      </c>
    </row>
    <row r="58" spans="18:20" x14ac:dyDescent="0.35">
      <c r="R58" s="9" t="s">
        <v>97</v>
      </c>
      <c r="S58" s="10">
        <v>2.8</v>
      </c>
      <c r="T58" s="84" t="s">
        <v>97</v>
      </c>
    </row>
    <row r="59" spans="18:20" x14ac:dyDescent="0.35">
      <c r="R59" s="9" t="s">
        <v>22</v>
      </c>
      <c r="S59" s="10">
        <v>2.4</v>
      </c>
      <c r="T59" s="84" t="s">
        <v>22</v>
      </c>
    </row>
    <row r="60" spans="18:20" x14ac:dyDescent="0.35">
      <c r="R60" s="9" t="s">
        <v>98</v>
      </c>
      <c r="S60" s="10">
        <v>2.4</v>
      </c>
      <c r="T60" s="84" t="s">
        <v>98</v>
      </c>
    </row>
    <row r="61" spans="18:20" x14ac:dyDescent="0.35">
      <c r="R61" s="9" t="s">
        <v>23</v>
      </c>
      <c r="S61" s="10">
        <v>2.8</v>
      </c>
      <c r="T61" s="84" t="s">
        <v>23</v>
      </c>
    </row>
    <row r="62" spans="18:20" x14ac:dyDescent="0.35">
      <c r="R62" s="9" t="s">
        <v>99</v>
      </c>
      <c r="S62" s="10">
        <v>2.8</v>
      </c>
      <c r="T62" s="84" t="s">
        <v>99</v>
      </c>
    </row>
    <row r="63" spans="18:20" x14ac:dyDescent="0.35">
      <c r="R63" s="9" t="s">
        <v>173</v>
      </c>
      <c r="S63" s="10">
        <v>3.2</v>
      </c>
      <c r="T63" s="84" t="s">
        <v>173</v>
      </c>
    </row>
    <row r="64" spans="18:20" x14ac:dyDescent="0.35">
      <c r="R64" s="9" t="s">
        <v>174</v>
      </c>
      <c r="S64" s="10">
        <v>3.2</v>
      </c>
      <c r="T64" s="84" t="s">
        <v>174</v>
      </c>
    </row>
    <row r="65" spans="18:20" x14ac:dyDescent="0.35">
      <c r="R65" s="9" t="s">
        <v>24</v>
      </c>
      <c r="S65" s="10">
        <v>2.8</v>
      </c>
      <c r="T65" s="84" t="s">
        <v>24</v>
      </c>
    </row>
    <row r="66" spans="18:20" x14ac:dyDescent="0.35">
      <c r="R66" s="9" t="s">
        <v>100</v>
      </c>
      <c r="S66" s="10">
        <v>2.8</v>
      </c>
      <c r="T66" s="84" t="s">
        <v>100</v>
      </c>
    </row>
    <row r="67" spans="18:20" x14ac:dyDescent="0.35">
      <c r="R67" s="9" t="s">
        <v>25</v>
      </c>
      <c r="S67" s="10">
        <v>3.2</v>
      </c>
      <c r="T67" s="84" t="s">
        <v>25</v>
      </c>
    </row>
    <row r="68" spans="18:20" x14ac:dyDescent="0.35">
      <c r="R68" s="9" t="s">
        <v>101</v>
      </c>
      <c r="S68" s="10">
        <v>3.2</v>
      </c>
      <c r="T68" s="84" t="s">
        <v>101</v>
      </c>
    </row>
    <row r="69" spans="18:20" x14ac:dyDescent="0.35">
      <c r="R69" s="9" t="s">
        <v>175</v>
      </c>
      <c r="S69" s="10">
        <v>3.6</v>
      </c>
      <c r="T69" s="84" t="s">
        <v>175</v>
      </c>
    </row>
    <row r="70" spans="18:20" x14ac:dyDescent="0.35">
      <c r="R70" s="9" t="s">
        <v>176</v>
      </c>
      <c r="S70" s="10">
        <v>3.6</v>
      </c>
      <c r="T70" s="84" t="s">
        <v>176</v>
      </c>
    </row>
    <row r="71" spans="18:20" x14ac:dyDescent="0.35">
      <c r="R71" s="9" t="s">
        <v>26</v>
      </c>
      <c r="S71" s="10">
        <v>2.4</v>
      </c>
      <c r="T71" s="84" t="s">
        <v>26</v>
      </c>
    </row>
    <row r="72" spans="18:20" x14ac:dyDescent="0.35">
      <c r="R72" s="9" t="s">
        <v>102</v>
      </c>
      <c r="S72" s="10">
        <v>2.4</v>
      </c>
      <c r="T72" s="84" t="s">
        <v>102</v>
      </c>
    </row>
    <row r="73" spans="18:20" x14ac:dyDescent="0.35">
      <c r="R73" s="9" t="s">
        <v>27</v>
      </c>
      <c r="S73" s="10">
        <v>2.8</v>
      </c>
      <c r="T73" s="84" t="s">
        <v>27</v>
      </c>
    </row>
    <row r="74" spans="18:20" x14ac:dyDescent="0.35">
      <c r="R74" s="9" t="s">
        <v>103</v>
      </c>
      <c r="S74" s="10">
        <v>2.8</v>
      </c>
      <c r="T74" s="84" t="s">
        <v>103</v>
      </c>
    </row>
    <row r="75" spans="18:20" x14ac:dyDescent="0.35">
      <c r="R75" s="9" t="s">
        <v>28</v>
      </c>
      <c r="S75" s="10">
        <v>3.2</v>
      </c>
      <c r="T75" s="84" t="s">
        <v>28</v>
      </c>
    </row>
    <row r="76" spans="18:20" x14ac:dyDescent="0.35">
      <c r="R76" s="9" t="s">
        <v>104</v>
      </c>
      <c r="S76" s="10">
        <v>3.2</v>
      </c>
      <c r="T76" s="84" t="s">
        <v>104</v>
      </c>
    </row>
    <row r="77" spans="18:20" x14ac:dyDescent="0.35">
      <c r="R77" s="9" t="s">
        <v>29</v>
      </c>
      <c r="S77" s="10">
        <v>2.8</v>
      </c>
      <c r="T77" s="84" t="s">
        <v>29</v>
      </c>
    </row>
    <row r="78" spans="18:20" x14ac:dyDescent="0.35">
      <c r="R78" s="9" t="s">
        <v>105</v>
      </c>
      <c r="S78" s="10">
        <v>2.8</v>
      </c>
      <c r="T78" s="84" t="s">
        <v>105</v>
      </c>
    </row>
    <row r="79" spans="18:20" x14ac:dyDescent="0.35">
      <c r="R79" s="9" t="s">
        <v>30</v>
      </c>
      <c r="S79" s="10">
        <v>3.2</v>
      </c>
      <c r="T79" s="84" t="s">
        <v>30</v>
      </c>
    </row>
    <row r="80" spans="18:20" x14ac:dyDescent="0.35">
      <c r="R80" s="9" t="s">
        <v>106</v>
      </c>
      <c r="S80" s="10">
        <v>3.2</v>
      </c>
      <c r="T80" s="84" t="s">
        <v>106</v>
      </c>
    </row>
    <row r="81" spans="18:20" x14ac:dyDescent="0.35">
      <c r="R81" s="9" t="s">
        <v>31</v>
      </c>
      <c r="S81" s="10">
        <v>3.6</v>
      </c>
      <c r="T81" s="84" t="s">
        <v>31</v>
      </c>
    </row>
    <row r="82" spans="18:20" x14ac:dyDescent="0.35">
      <c r="R82" s="9" t="s">
        <v>107</v>
      </c>
      <c r="S82" s="10">
        <v>3.6</v>
      </c>
      <c r="T82" s="84" t="s">
        <v>107</v>
      </c>
    </row>
    <row r="83" spans="18:20" x14ac:dyDescent="0.35">
      <c r="R83" s="9" t="s">
        <v>32</v>
      </c>
      <c r="S83" s="10">
        <v>3.2</v>
      </c>
      <c r="T83" s="84" t="s">
        <v>32</v>
      </c>
    </row>
    <row r="84" spans="18:20" x14ac:dyDescent="0.35">
      <c r="R84" s="9" t="s">
        <v>108</v>
      </c>
      <c r="S84" s="10">
        <v>3.2</v>
      </c>
      <c r="T84" s="84" t="s">
        <v>108</v>
      </c>
    </row>
    <row r="85" spans="18:20" x14ac:dyDescent="0.35">
      <c r="R85" s="9" t="s">
        <v>33</v>
      </c>
      <c r="S85" s="10">
        <v>3.6</v>
      </c>
      <c r="T85" s="84" t="s">
        <v>33</v>
      </c>
    </row>
    <row r="86" spans="18:20" x14ac:dyDescent="0.35">
      <c r="R86" s="9" t="s">
        <v>109</v>
      </c>
      <c r="S86" s="10">
        <v>3.6</v>
      </c>
      <c r="T86" s="84" t="s">
        <v>109</v>
      </c>
    </row>
    <row r="87" spans="18:20" x14ac:dyDescent="0.35">
      <c r="R87" s="9" t="s">
        <v>34</v>
      </c>
      <c r="S87" s="10">
        <v>4</v>
      </c>
      <c r="T87" s="84" t="s">
        <v>34</v>
      </c>
    </row>
    <row r="88" spans="18:20" x14ac:dyDescent="0.35">
      <c r="R88" s="9" t="s">
        <v>110</v>
      </c>
      <c r="S88" s="10">
        <v>4</v>
      </c>
      <c r="T88" s="84" t="s">
        <v>110</v>
      </c>
    </row>
    <row r="89" spans="18:20" x14ac:dyDescent="0.35">
      <c r="R89" s="9" t="s">
        <v>35</v>
      </c>
      <c r="S89" s="10">
        <v>3.2</v>
      </c>
      <c r="T89" s="84" t="s">
        <v>35</v>
      </c>
    </row>
    <row r="90" spans="18:20" x14ac:dyDescent="0.35">
      <c r="R90" s="9" t="s">
        <v>111</v>
      </c>
      <c r="S90" s="10">
        <v>3.2</v>
      </c>
      <c r="T90" s="84" t="s">
        <v>111</v>
      </c>
    </row>
    <row r="91" spans="18:20" x14ac:dyDescent="0.35">
      <c r="R91" s="9" t="s">
        <v>36</v>
      </c>
      <c r="S91" s="10">
        <v>3.6</v>
      </c>
      <c r="T91" s="84" t="s">
        <v>36</v>
      </c>
    </row>
    <row r="92" spans="18:20" x14ac:dyDescent="0.35">
      <c r="R92" s="9" t="s">
        <v>112</v>
      </c>
      <c r="S92" s="10">
        <v>3.6</v>
      </c>
      <c r="T92" s="84" t="s">
        <v>112</v>
      </c>
    </row>
    <row r="93" spans="18:20" x14ac:dyDescent="0.35">
      <c r="R93" s="9" t="s">
        <v>177</v>
      </c>
      <c r="S93" s="10">
        <v>4</v>
      </c>
      <c r="T93" s="84" t="s">
        <v>177</v>
      </c>
    </row>
    <row r="94" spans="18:20" x14ac:dyDescent="0.35">
      <c r="R94" s="9" t="s">
        <v>178</v>
      </c>
      <c r="S94" s="10">
        <v>4</v>
      </c>
      <c r="T94" s="84" t="s">
        <v>178</v>
      </c>
    </row>
    <row r="95" spans="18:20" x14ac:dyDescent="0.35">
      <c r="R95" s="9" t="s">
        <v>37</v>
      </c>
      <c r="S95" s="10">
        <v>3.6</v>
      </c>
      <c r="T95" s="84" t="s">
        <v>37</v>
      </c>
    </row>
    <row r="96" spans="18:20" x14ac:dyDescent="0.35">
      <c r="R96" s="9" t="s">
        <v>113</v>
      </c>
      <c r="S96" s="10">
        <v>3.6</v>
      </c>
      <c r="T96" s="84" t="s">
        <v>113</v>
      </c>
    </row>
    <row r="97" spans="18:20" x14ac:dyDescent="0.35">
      <c r="R97" s="9" t="s">
        <v>38</v>
      </c>
      <c r="S97" s="10">
        <v>4</v>
      </c>
      <c r="T97" s="84" t="s">
        <v>38</v>
      </c>
    </row>
    <row r="98" spans="18:20" x14ac:dyDescent="0.35">
      <c r="R98" s="9" t="s">
        <v>116</v>
      </c>
      <c r="S98" s="10">
        <v>4</v>
      </c>
      <c r="T98" s="84" t="s">
        <v>116</v>
      </c>
    </row>
    <row r="99" spans="18:20" x14ac:dyDescent="0.35">
      <c r="R99" s="9" t="s">
        <v>39</v>
      </c>
      <c r="S99" s="10">
        <v>4.4000000000000004</v>
      </c>
      <c r="T99" s="84" t="s">
        <v>39</v>
      </c>
    </row>
    <row r="100" spans="18:20" x14ac:dyDescent="0.35">
      <c r="R100" s="9" t="s">
        <v>119</v>
      </c>
      <c r="S100" s="10">
        <v>4.4000000000000004</v>
      </c>
      <c r="T100" s="84" t="s">
        <v>119</v>
      </c>
    </row>
    <row r="101" spans="18:20" x14ac:dyDescent="0.35">
      <c r="R101" s="9" t="s">
        <v>114</v>
      </c>
      <c r="S101" s="10">
        <v>3.6</v>
      </c>
      <c r="T101" s="84" t="s">
        <v>114</v>
      </c>
    </row>
    <row r="102" spans="18:20" x14ac:dyDescent="0.35">
      <c r="R102" s="9" t="s">
        <v>115</v>
      </c>
      <c r="S102" s="10">
        <v>3.6</v>
      </c>
      <c r="T102" s="84" t="s">
        <v>115</v>
      </c>
    </row>
    <row r="103" spans="18:20" x14ac:dyDescent="0.35">
      <c r="R103" s="9" t="s">
        <v>117</v>
      </c>
      <c r="S103" s="10">
        <v>4</v>
      </c>
      <c r="T103" s="84" t="s">
        <v>117</v>
      </c>
    </row>
    <row r="104" spans="18:20" x14ac:dyDescent="0.35">
      <c r="R104" s="9" t="s">
        <v>118</v>
      </c>
      <c r="S104" s="10">
        <v>4</v>
      </c>
      <c r="T104" s="84" t="s">
        <v>118</v>
      </c>
    </row>
    <row r="105" spans="18:20" x14ac:dyDescent="0.35">
      <c r="R105" s="9" t="s">
        <v>40</v>
      </c>
      <c r="S105" s="10">
        <v>3.6</v>
      </c>
      <c r="T105" s="84" t="s">
        <v>40</v>
      </c>
    </row>
    <row r="106" spans="18:20" x14ac:dyDescent="0.35">
      <c r="R106" s="9" t="s">
        <v>120</v>
      </c>
      <c r="S106" s="10">
        <v>3.6</v>
      </c>
      <c r="T106" s="84" t="s">
        <v>120</v>
      </c>
    </row>
    <row r="107" spans="18:20" x14ac:dyDescent="0.35">
      <c r="R107" s="9" t="s">
        <v>41</v>
      </c>
      <c r="S107" s="10">
        <v>4</v>
      </c>
      <c r="T107" s="84" t="s">
        <v>41</v>
      </c>
    </row>
    <row r="108" spans="18:20" x14ac:dyDescent="0.35">
      <c r="R108" s="9" t="s">
        <v>121</v>
      </c>
      <c r="S108" s="10">
        <v>4</v>
      </c>
      <c r="T108" s="84" t="s">
        <v>121</v>
      </c>
    </row>
    <row r="109" spans="18:20" x14ac:dyDescent="0.35">
      <c r="R109" s="9" t="s">
        <v>179</v>
      </c>
      <c r="S109" s="10">
        <v>4.4000000000000004</v>
      </c>
      <c r="T109" s="84" t="s">
        <v>179</v>
      </c>
    </row>
    <row r="110" spans="18:20" x14ac:dyDescent="0.35">
      <c r="R110" s="9" t="s">
        <v>180</v>
      </c>
      <c r="S110" s="10">
        <v>4.4000000000000004</v>
      </c>
      <c r="T110" s="84" t="s">
        <v>180</v>
      </c>
    </row>
    <row r="111" spans="18:20" x14ac:dyDescent="0.35">
      <c r="R111" s="9" t="s">
        <v>42</v>
      </c>
      <c r="S111" s="10">
        <v>4</v>
      </c>
      <c r="T111" s="84" t="s">
        <v>42</v>
      </c>
    </row>
    <row r="112" spans="18:20" x14ac:dyDescent="0.35">
      <c r="R112" s="9" t="s">
        <v>122</v>
      </c>
      <c r="S112" s="10">
        <v>4</v>
      </c>
      <c r="T112" s="84" t="s">
        <v>122</v>
      </c>
    </row>
    <row r="113" spans="18:20" x14ac:dyDescent="0.35">
      <c r="R113" s="9" t="s">
        <v>181</v>
      </c>
      <c r="S113" s="10">
        <v>4</v>
      </c>
      <c r="T113" s="84" t="s">
        <v>181</v>
      </c>
    </row>
    <row r="114" spans="18:20" x14ac:dyDescent="0.35">
      <c r="R114" s="9" t="s">
        <v>182</v>
      </c>
      <c r="S114" s="10">
        <v>4</v>
      </c>
      <c r="T114" s="84" t="s">
        <v>182</v>
      </c>
    </row>
    <row r="115" spans="18:20" x14ac:dyDescent="0.35">
      <c r="R115" s="9" t="s">
        <v>43</v>
      </c>
      <c r="S115" s="10">
        <v>4.4000000000000004</v>
      </c>
      <c r="T115" s="84" t="s">
        <v>43</v>
      </c>
    </row>
    <row r="116" spans="18:20" x14ac:dyDescent="0.35">
      <c r="R116" s="9" t="s">
        <v>123</v>
      </c>
      <c r="S116" s="10">
        <v>4.4000000000000004</v>
      </c>
      <c r="T116" s="84" t="s">
        <v>123</v>
      </c>
    </row>
    <row r="117" spans="18:20" x14ac:dyDescent="0.35">
      <c r="R117" s="9" t="s">
        <v>183</v>
      </c>
      <c r="S117" s="10">
        <v>4.4000000000000004</v>
      </c>
      <c r="T117" s="84" t="s">
        <v>183</v>
      </c>
    </row>
    <row r="118" spans="18:20" x14ac:dyDescent="0.35">
      <c r="R118" s="9" t="s">
        <v>184</v>
      </c>
      <c r="S118" s="10">
        <v>4.4000000000000004</v>
      </c>
      <c r="T118" s="84" t="s">
        <v>184</v>
      </c>
    </row>
    <row r="119" spans="18:20" x14ac:dyDescent="0.35">
      <c r="R119" s="9" t="s">
        <v>44</v>
      </c>
      <c r="S119" s="10">
        <v>4.8</v>
      </c>
      <c r="T119" s="84" t="s">
        <v>44</v>
      </c>
    </row>
    <row r="120" spans="18:20" x14ac:dyDescent="0.35">
      <c r="R120" s="9" t="s">
        <v>124</v>
      </c>
      <c r="S120" s="10">
        <v>4.8</v>
      </c>
      <c r="T120" s="84" t="s">
        <v>124</v>
      </c>
    </row>
    <row r="121" spans="18:20" x14ac:dyDescent="0.35">
      <c r="R121" s="9" t="s">
        <v>185</v>
      </c>
      <c r="S121" s="10">
        <v>4.8</v>
      </c>
      <c r="T121" s="84" t="s">
        <v>185</v>
      </c>
    </row>
    <row r="122" spans="18:20" x14ac:dyDescent="0.35">
      <c r="R122" s="9" t="s">
        <v>185</v>
      </c>
      <c r="S122" s="10">
        <v>4.8</v>
      </c>
      <c r="T122" s="84" t="s">
        <v>185</v>
      </c>
    </row>
    <row r="123" spans="18:20" x14ac:dyDescent="0.35">
      <c r="R123" s="9" t="s">
        <v>45</v>
      </c>
      <c r="S123" s="10">
        <v>4.4000000000000004</v>
      </c>
      <c r="T123" s="84" t="s">
        <v>45</v>
      </c>
    </row>
    <row r="124" spans="18:20" x14ac:dyDescent="0.35">
      <c r="R124" s="9" t="s">
        <v>125</v>
      </c>
      <c r="S124" s="10">
        <v>4.4000000000000004</v>
      </c>
      <c r="T124" s="84" t="s">
        <v>125</v>
      </c>
    </row>
    <row r="125" spans="18:20" x14ac:dyDescent="0.35">
      <c r="R125" s="9" t="s">
        <v>46</v>
      </c>
      <c r="S125" s="10">
        <v>5.2</v>
      </c>
      <c r="T125" s="84" t="s">
        <v>46</v>
      </c>
    </row>
    <row r="126" spans="18:20" x14ac:dyDescent="0.35">
      <c r="R126" s="9" t="s">
        <v>126</v>
      </c>
      <c r="S126" s="10">
        <v>5.2</v>
      </c>
      <c r="T126" s="84" t="s">
        <v>126</v>
      </c>
    </row>
    <row r="127" spans="18:20" x14ac:dyDescent="0.35">
      <c r="R127" s="9" t="s">
        <v>47</v>
      </c>
      <c r="S127" s="10">
        <v>5.2</v>
      </c>
      <c r="T127" s="84" t="s">
        <v>47</v>
      </c>
    </row>
    <row r="128" spans="18:20" x14ac:dyDescent="0.35">
      <c r="R128" s="9" t="s">
        <v>127</v>
      </c>
      <c r="S128" s="10">
        <v>5.2</v>
      </c>
      <c r="T128" s="84" t="s">
        <v>127</v>
      </c>
    </row>
    <row r="129" spans="18:20" x14ac:dyDescent="0.35">
      <c r="R129" s="9" t="s">
        <v>48</v>
      </c>
      <c r="S129" s="10">
        <v>5.2</v>
      </c>
      <c r="T129" s="84" t="s">
        <v>48</v>
      </c>
    </row>
    <row r="130" spans="18:20" x14ac:dyDescent="0.35">
      <c r="R130" s="9" t="s">
        <v>128</v>
      </c>
      <c r="S130" s="10">
        <v>5.2</v>
      </c>
      <c r="T130" s="84" t="s">
        <v>128</v>
      </c>
    </row>
    <row r="131" spans="18:20" x14ac:dyDescent="0.35">
      <c r="R131" s="9" t="s">
        <v>49</v>
      </c>
      <c r="S131" s="10">
        <v>4.4000000000000004</v>
      </c>
      <c r="T131" s="84" t="s">
        <v>49</v>
      </c>
    </row>
    <row r="132" spans="18:20" x14ac:dyDescent="0.35">
      <c r="R132" s="9" t="s">
        <v>129</v>
      </c>
      <c r="S132" s="10">
        <v>4.4000000000000004</v>
      </c>
      <c r="T132" s="84" t="s">
        <v>129</v>
      </c>
    </row>
    <row r="133" spans="18:20" x14ac:dyDescent="0.35">
      <c r="R133" s="9" t="s">
        <v>50</v>
      </c>
      <c r="S133" s="10">
        <v>4.8</v>
      </c>
      <c r="T133" s="84" t="s">
        <v>50</v>
      </c>
    </row>
    <row r="134" spans="18:20" x14ac:dyDescent="0.35">
      <c r="R134" s="9" t="s">
        <v>130</v>
      </c>
      <c r="S134" s="10">
        <v>4.8</v>
      </c>
      <c r="T134" s="84" t="s">
        <v>130</v>
      </c>
    </row>
    <row r="135" spans="18:20" x14ac:dyDescent="0.35">
      <c r="R135" s="9" t="s">
        <v>51</v>
      </c>
      <c r="S135" s="10">
        <v>4</v>
      </c>
      <c r="T135" s="84" t="s">
        <v>51</v>
      </c>
    </row>
    <row r="136" spans="18:20" x14ac:dyDescent="0.35">
      <c r="R136" s="9" t="s">
        <v>131</v>
      </c>
      <c r="S136" s="10">
        <v>4</v>
      </c>
      <c r="T136" s="84" t="s">
        <v>131</v>
      </c>
    </row>
    <row r="137" spans="18:20" x14ac:dyDescent="0.35">
      <c r="R137" s="9" t="s">
        <v>52</v>
      </c>
      <c r="S137" s="10">
        <v>4.4000000000000004</v>
      </c>
      <c r="T137" s="84" t="s">
        <v>52</v>
      </c>
    </row>
    <row r="138" spans="18:20" x14ac:dyDescent="0.35">
      <c r="R138" s="9" t="s">
        <v>132</v>
      </c>
      <c r="S138" s="10">
        <v>4.4000000000000004</v>
      </c>
      <c r="T138" s="84" t="s">
        <v>132</v>
      </c>
    </row>
    <row r="139" spans="18:20" x14ac:dyDescent="0.35">
      <c r="R139" s="9" t="s">
        <v>53</v>
      </c>
      <c r="S139" s="10">
        <v>4.8</v>
      </c>
      <c r="T139" s="84" t="s">
        <v>53</v>
      </c>
    </row>
    <row r="140" spans="18:20" x14ac:dyDescent="0.35">
      <c r="R140" s="9" t="s">
        <v>133</v>
      </c>
      <c r="S140" s="10">
        <v>4.8</v>
      </c>
      <c r="T140" s="84" t="s">
        <v>133</v>
      </c>
    </row>
    <row r="141" spans="18:20" x14ac:dyDescent="0.35">
      <c r="R141" s="9" t="s">
        <v>54</v>
      </c>
      <c r="S141" s="10">
        <v>5.2</v>
      </c>
      <c r="T141" s="84" t="s">
        <v>54</v>
      </c>
    </row>
    <row r="142" spans="18:20" x14ac:dyDescent="0.35">
      <c r="R142" s="9" t="s">
        <v>134</v>
      </c>
      <c r="S142" s="10">
        <v>5.2</v>
      </c>
      <c r="T142" s="84" t="s">
        <v>134</v>
      </c>
    </row>
    <row r="143" spans="18:20" x14ac:dyDescent="0.35">
      <c r="R143" s="9" t="s">
        <v>55</v>
      </c>
      <c r="S143" s="10">
        <v>5.6</v>
      </c>
      <c r="T143" s="84" t="s">
        <v>55</v>
      </c>
    </row>
    <row r="144" spans="18:20" x14ac:dyDescent="0.35">
      <c r="R144" s="9" t="s">
        <v>135</v>
      </c>
      <c r="S144" s="10">
        <v>5.6</v>
      </c>
      <c r="T144" s="84" t="s">
        <v>135</v>
      </c>
    </row>
    <row r="145" spans="18:20" x14ac:dyDescent="0.35">
      <c r="R145" s="9" t="s">
        <v>186</v>
      </c>
      <c r="S145" s="10">
        <v>5.2</v>
      </c>
      <c r="T145" s="84" t="s">
        <v>186</v>
      </c>
    </row>
    <row r="146" spans="18:20" x14ac:dyDescent="0.35">
      <c r="R146" s="9" t="s">
        <v>187</v>
      </c>
      <c r="S146" s="10">
        <v>5.2</v>
      </c>
      <c r="T146" s="84" t="s">
        <v>187</v>
      </c>
    </row>
    <row r="147" spans="18:20" x14ac:dyDescent="0.35">
      <c r="R147" s="9" t="s">
        <v>56</v>
      </c>
      <c r="S147" s="10">
        <v>6</v>
      </c>
      <c r="T147" s="84" t="s">
        <v>56</v>
      </c>
    </row>
    <row r="148" spans="18:20" x14ac:dyDescent="0.35">
      <c r="R148" s="9" t="s">
        <v>136</v>
      </c>
      <c r="S148" s="10">
        <v>6</v>
      </c>
      <c r="T148" s="84" t="s">
        <v>136</v>
      </c>
    </row>
    <row r="149" spans="18:20" x14ac:dyDescent="0.35">
      <c r="R149" s="9" t="s">
        <v>57</v>
      </c>
      <c r="S149" s="10">
        <v>4.5</v>
      </c>
      <c r="T149" s="84" t="s">
        <v>57</v>
      </c>
    </row>
    <row r="150" spans="18:20" x14ac:dyDescent="0.35">
      <c r="R150" s="9" t="s">
        <v>137</v>
      </c>
      <c r="S150" s="10">
        <v>4.5</v>
      </c>
      <c r="T150" s="84" t="s">
        <v>137</v>
      </c>
    </row>
    <row r="151" spans="18:20" x14ac:dyDescent="0.35">
      <c r="R151" s="9" t="s">
        <v>58</v>
      </c>
      <c r="S151" s="10">
        <v>5.3</v>
      </c>
      <c r="T151" s="84" t="s">
        <v>58</v>
      </c>
    </row>
    <row r="152" spans="18:20" x14ac:dyDescent="0.35">
      <c r="R152" s="9" t="s">
        <v>138</v>
      </c>
      <c r="S152" s="10">
        <v>5.3</v>
      </c>
      <c r="T152" s="84" t="s">
        <v>138</v>
      </c>
    </row>
    <row r="153" spans="18:20" x14ac:dyDescent="0.35">
      <c r="R153" s="9" t="s">
        <v>59</v>
      </c>
      <c r="S153" s="10">
        <v>6.1</v>
      </c>
      <c r="T153" s="84" t="s">
        <v>59</v>
      </c>
    </row>
    <row r="154" spans="18:20" x14ac:dyDescent="0.35">
      <c r="R154" s="9" t="s">
        <v>139</v>
      </c>
      <c r="S154" s="10">
        <v>6.1</v>
      </c>
      <c r="T154" s="84" t="s">
        <v>139</v>
      </c>
    </row>
    <row r="155" spans="18:20" x14ac:dyDescent="0.35">
      <c r="R155" s="9" t="s">
        <v>60</v>
      </c>
      <c r="S155" s="10">
        <v>5.0999999999999996</v>
      </c>
      <c r="T155" s="84" t="s">
        <v>60</v>
      </c>
    </row>
    <row r="156" spans="18:20" x14ac:dyDescent="0.35">
      <c r="R156" s="9" t="s">
        <v>140</v>
      </c>
      <c r="S156" s="10">
        <v>5.0999999999999996</v>
      </c>
      <c r="T156" s="84" t="s">
        <v>140</v>
      </c>
    </row>
    <row r="157" spans="18:20" x14ac:dyDescent="0.35">
      <c r="R157" s="9" t="s">
        <v>61</v>
      </c>
      <c r="S157" s="10">
        <v>5.9</v>
      </c>
      <c r="T157" s="84" t="s">
        <v>61</v>
      </c>
    </row>
    <row r="158" spans="18:20" x14ac:dyDescent="0.35">
      <c r="R158" s="9" t="s">
        <v>141</v>
      </c>
      <c r="S158" s="10">
        <v>5.9</v>
      </c>
      <c r="T158" s="84" t="s">
        <v>141</v>
      </c>
    </row>
    <row r="159" spans="18:20" x14ac:dyDescent="0.35">
      <c r="R159" s="9" t="s">
        <v>62</v>
      </c>
      <c r="S159" s="10">
        <v>6.3</v>
      </c>
      <c r="T159" s="84" t="s">
        <v>62</v>
      </c>
    </row>
    <row r="160" spans="18:20" x14ac:dyDescent="0.35">
      <c r="R160" s="9" t="s">
        <v>142</v>
      </c>
      <c r="S160" s="10">
        <v>6.3</v>
      </c>
      <c r="T160" s="84" t="s">
        <v>142</v>
      </c>
    </row>
    <row r="161" spans="18:20" x14ac:dyDescent="0.35">
      <c r="R161" s="9" t="s">
        <v>63</v>
      </c>
      <c r="S161" s="10">
        <v>7.1</v>
      </c>
      <c r="T161" s="84" t="s">
        <v>63</v>
      </c>
    </row>
    <row r="162" spans="18:20" x14ac:dyDescent="0.35">
      <c r="R162" s="9" t="s">
        <v>143</v>
      </c>
      <c r="S162" s="10">
        <v>7.1</v>
      </c>
      <c r="T162" s="84" t="s">
        <v>143</v>
      </c>
    </row>
    <row r="163" spans="18:20" x14ac:dyDescent="0.35">
      <c r="R163" s="9" t="s">
        <v>64</v>
      </c>
      <c r="S163" s="10">
        <v>5.7</v>
      </c>
      <c r="T163" s="84" t="s">
        <v>64</v>
      </c>
    </row>
    <row r="164" spans="18:20" x14ac:dyDescent="0.35">
      <c r="R164" s="9" t="s">
        <v>144</v>
      </c>
      <c r="S164" s="10">
        <v>5.7</v>
      </c>
      <c r="T164" s="84" t="s">
        <v>144</v>
      </c>
    </row>
    <row r="165" spans="18:20" x14ac:dyDescent="0.35">
      <c r="R165" s="9" t="s">
        <v>65</v>
      </c>
      <c r="S165" s="10">
        <v>6.5</v>
      </c>
      <c r="T165" s="84" t="s">
        <v>65</v>
      </c>
    </row>
    <row r="166" spans="18:20" x14ac:dyDescent="0.35">
      <c r="R166" s="9" t="s">
        <v>145</v>
      </c>
      <c r="S166" s="10">
        <v>6.5</v>
      </c>
      <c r="T166" s="84" t="s">
        <v>145</v>
      </c>
    </row>
    <row r="167" spans="18:20" x14ac:dyDescent="0.35">
      <c r="R167" s="9" t="s">
        <v>66</v>
      </c>
      <c r="S167" s="10">
        <v>7.5</v>
      </c>
      <c r="T167" s="84" t="s">
        <v>66</v>
      </c>
    </row>
    <row r="168" spans="18:20" x14ac:dyDescent="0.35">
      <c r="R168" s="9" t="s">
        <v>146</v>
      </c>
      <c r="S168" s="10">
        <v>7.5</v>
      </c>
      <c r="T168" s="84" t="s">
        <v>146</v>
      </c>
    </row>
    <row r="169" spans="18:20" x14ac:dyDescent="0.35">
      <c r="R169" s="9" t="s">
        <v>67</v>
      </c>
      <c r="S169" s="10">
        <v>8.1</v>
      </c>
      <c r="T169" s="84" t="s">
        <v>67</v>
      </c>
    </row>
    <row r="170" spans="18:20" x14ac:dyDescent="0.35">
      <c r="R170" s="9" t="s">
        <v>147</v>
      </c>
      <c r="S170" s="10">
        <v>8.1</v>
      </c>
      <c r="T170" s="84" t="s">
        <v>147</v>
      </c>
    </row>
    <row r="171" spans="18:20" x14ac:dyDescent="0.35">
      <c r="R171" s="9" t="s">
        <v>68</v>
      </c>
      <c r="S171" s="10">
        <v>6.3</v>
      </c>
      <c r="T171" s="84" t="s">
        <v>68</v>
      </c>
    </row>
    <row r="172" spans="18:20" x14ac:dyDescent="0.35">
      <c r="R172" s="9" t="s">
        <v>148</v>
      </c>
      <c r="S172" s="10">
        <v>6.3</v>
      </c>
      <c r="T172" s="84" t="s">
        <v>148</v>
      </c>
    </row>
    <row r="173" spans="18:20" x14ac:dyDescent="0.35">
      <c r="R173" s="9" t="s">
        <v>69</v>
      </c>
      <c r="S173" s="10">
        <v>6.9</v>
      </c>
      <c r="T173" s="84" t="s">
        <v>69</v>
      </c>
    </row>
    <row r="174" spans="18:20" x14ac:dyDescent="0.35">
      <c r="R174" s="9" t="s">
        <v>149</v>
      </c>
      <c r="S174" s="10">
        <v>6.9</v>
      </c>
      <c r="T174" s="84" t="s">
        <v>149</v>
      </c>
    </row>
    <row r="175" spans="18:20" x14ac:dyDescent="0.35">
      <c r="R175" s="9" t="s">
        <v>188</v>
      </c>
      <c r="S175" s="10">
        <v>5.7</v>
      </c>
      <c r="T175" s="84" t="s">
        <v>188</v>
      </c>
    </row>
    <row r="176" spans="18:20" x14ac:dyDescent="0.35">
      <c r="R176" s="9" t="s">
        <v>189</v>
      </c>
      <c r="S176" s="10">
        <v>5.7</v>
      </c>
      <c r="T176" s="84" t="s">
        <v>189</v>
      </c>
    </row>
    <row r="177" spans="18:20" x14ac:dyDescent="0.35">
      <c r="R177" s="9" t="s">
        <v>190</v>
      </c>
      <c r="S177" s="10">
        <v>6.5</v>
      </c>
      <c r="T177" s="84" t="s">
        <v>190</v>
      </c>
    </row>
    <row r="178" spans="18:20" x14ac:dyDescent="0.35">
      <c r="R178" s="9" t="s">
        <v>191</v>
      </c>
      <c r="S178" s="10">
        <v>6.5</v>
      </c>
      <c r="T178" s="84" t="s">
        <v>191</v>
      </c>
    </row>
    <row r="179" spans="18:20" x14ac:dyDescent="0.35">
      <c r="R179" s="9" t="s">
        <v>192</v>
      </c>
      <c r="S179" s="10">
        <v>8</v>
      </c>
      <c r="T179" s="84" t="s">
        <v>192</v>
      </c>
    </row>
    <row r="180" spans="18:20" x14ac:dyDescent="0.35">
      <c r="R180" s="70" t="s">
        <v>193</v>
      </c>
      <c r="S180" s="71">
        <v>8</v>
      </c>
      <c r="T180" s="86" t="s">
        <v>193</v>
      </c>
    </row>
  </sheetData>
  <sheetProtection algorithmName="SHA-512" hashValue="BJrOGyiIuuC27GckCI98xVEMdlCJnQX/mpdOr7p5nALk8XKxMtnI4OhtrbkNTyGSyspSW2lJ8MgOsgP/INWjsg==" saltValue="TYHribb1I7GmwJSQamwa6Q==" spinCount="100000" sheet="1" selectLockedCells="1"/>
  <mergeCells count="33">
    <mergeCell ref="D21:E21"/>
    <mergeCell ref="L21:M21"/>
    <mergeCell ref="B23:O26"/>
    <mergeCell ref="D18:E18"/>
    <mergeCell ref="L18:M18"/>
    <mergeCell ref="D19:E19"/>
    <mergeCell ref="L19:M19"/>
    <mergeCell ref="D20:E20"/>
    <mergeCell ref="L20:M20"/>
    <mergeCell ref="N17:O17"/>
    <mergeCell ref="D11:E11"/>
    <mergeCell ref="L11:M11"/>
    <mergeCell ref="D12:E12"/>
    <mergeCell ref="L12:M12"/>
    <mergeCell ref="D13:E13"/>
    <mergeCell ref="L13:M13"/>
    <mergeCell ref="D14:E14"/>
    <mergeCell ref="L14:M14"/>
    <mergeCell ref="D17:E17"/>
    <mergeCell ref="F17:G17"/>
    <mergeCell ref="L17:M17"/>
    <mergeCell ref="N10:O10"/>
    <mergeCell ref="A2:G2"/>
    <mergeCell ref="I2:O2"/>
    <mergeCell ref="A3:G3"/>
    <mergeCell ref="A4:G4"/>
    <mergeCell ref="I4:J4"/>
    <mergeCell ref="K4:L4"/>
    <mergeCell ref="I5:J6"/>
    <mergeCell ref="K5:L6"/>
    <mergeCell ref="D10:E10"/>
    <mergeCell ref="F10:G10"/>
    <mergeCell ref="L10:M10"/>
  </mergeCells>
  <conditionalFormatting sqref="D18:E20">
    <cfRule type="cellIs" dxfId="199" priority="1" operator="equal">
      <formula>D11</formula>
    </cfRule>
  </conditionalFormatting>
  <conditionalFormatting sqref="L11">
    <cfRule type="cellIs" dxfId="198" priority="2" operator="equal">
      <formula>D18</formula>
    </cfRule>
    <cfRule type="cellIs" dxfId="197" priority="3" operator="equal">
      <formula>D11</formula>
    </cfRule>
  </conditionalFormatting>
  <conditionalFormatting sqref="L12">
    <cfRule type="cellIs" dxfId="196" priority="4" operator="equal">
      <formula>D19</formula>
    </cfRule>
    <cfRule type="cellIs" dxfId="195" priority="5" operator="equal">
      <formula>D12</formula>
    </cfRule>
  </conditionalFormatting>
  <conditionalFormatting sqref="L13">
    <cfRule type="cellIs" dxfId="194" priority="6" operator="equal">
      <formula>D20</formula>
    </cfRule>
    <cfRule type="cellIs" dxfId="193" priority="7" operator="equal">
      <formula>D13</formula>
    </cfRule>
  </conditionalFormatting>
  <conditionalFormatting sqref="L18:L20">
    <cfRule type="cellIs" dxfId="192" priority="8" operator="equal">
      <formula>L11</formula>
    </cfRule>
    <cfRule type="cellIs" dxfId="191" priority="9" operator="equal">
      <formula>D18</formula>
    </cfRule>
    <cfRule type="cellIs" dxfId="190" priority="10" operator="equal">
      <formula>D11</formula>
    </cfRule>
  </conditionalFormatting>
  <printOptions horizontalCentered="1"/>
  <pageMargins left="0.70866141732283472" right="0.70866141732283472" top="0.74803149606299213" bottom="0.74803149606299213" header="0.51181102362204722" footer="0.51181102362204722"/>
  <pageSetup paperSize="9" scale="79" firstPageNumber="0" orientation="landscape" horizontalDpi="300" verticalDpi="30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0451D-D776-45AA-A584-BF638A248FED}">
  <sheetPr>
    <pageSetUpPr fitToPage="1"/>
  </sheetPr>
  <dimension ref="A1:AMK180"/>
  <sheetViews>
    <sheetView showGridLines="0" zoomScale="80" zoomScaleNormal="80" workbookViewId="0">
      <selection activeCell="B23" sqref="B23:O26"/>
    </sheetView>
  </sheetViews>
  <sheetFormatPr defaultRowHeight="13.15" x14ac:dyDescent="0.35"/>
  <cols>
    <col min="1" max="1" width="9.06640625" style="32" customWidth="1"/>
    <col min="2" max="2" width="20.59765625" style="32" customWidth="1"/>
    <col min="3" max="3" width="9.06640625" style="32" customWidth="1"/>
    <col min="4" max="4" width="20.59765625" style="32" customWidth="1"/>
    <col min="5" max="5" width="10.59765625" style="32" customWidth="1"/>
    <col min="6" max="8" width="5.59765625" style="32" customWidth="1"/>
    <col min="9" max="9" width="9.06640625" style="32" customWidth="1"/>
    <col min="10" max="10" width="20.59765625" style="32" customWidth="1"/>
    <col min="11" max="11" width="9.06640625" style="32" customWidth="1"/>
    <col min="12" max="12" width="20.59765625" style="32" customWidth="1"/>
    <col min="13" max="13" width="10.59765625" style="32" customWidth="1"/>
    <col min="14" max="15" width="5.59765625" style="32" customWidth="1"/>
    <col min="16" max="16" width="9.73046875" style="32" customWidth="1"/>
    <col min="17" max="17" width="9.06640625" style="32" customWidth="1"/>
    <col min="18" max="18" width="12.86328125" style="64" customWidth="1"/>
    <col min="19" max="19" width="9.06640625" style="32" customWidth="1"/>
    <col min="20" max="20" width="12.53125" style="32" bestFit="1" customWidth="1"/>
    <col min="21" max="1025" width="9.06640625" style="32" customWidth="1"/>
    <col min="1026" max="16384" width="9.06640625" style="67"/>
  </cols>
  <sheetData>
    <row r="1" spans="1:20" x14ac:dyDescent="0.4">
      <c r="R1" s="65" t="s">
        <v>77</v>
      </c>
      <c r="S1" s="66" t="s">
        <v>72</v>
      </c>
      <c r="T1" s="81" t="s">
        <v>214</v>
      </c>
    </row>
    <row r="2" spans="1:20" s="32" customFormat="1" ht="18" x14ac:dyDescent="0.35">
      <c r="A2" s="105" t="s">
        <v>209</v>
      </c>
      <c r="B2" s="105"/>
      <c r="C2" s="105"/>
      <c r="D2" s="105"/>
      <c r="E2" s="105"/>
      <c r="F2" s="105"/>
      <c r="G2" s="105"/>
      <c r="I2" s="106" t="s">
        <v>164</v>
      </c>
      <c r="J2" s="106"/>
      <c r="K2" s="106"/>
      <c r="L2" s="106"/>
      <c r="M2" s="106"/>
      <c r="N2" s="106"/>
      <c r="O2" s="106"/>
      <c r="R2" s="72"/>
      <c r="S2" s="73"/>
      <c r="T2" s="82"/>
    </row>
    <row r="3" spans="1:20" s="32" customFormat="1" ht="18" x14ac:dyDescent="0.35">
      <c r="A3" s="105">
        <f>Base!B9</f>
        <v>0</v>
      </c>
      <c r="B3" s="105"/>
      <c r="C3" s="105"/>
      <c r="D3" s="105"/>
      <c r="E3" s="105"/>
      <c r="F3" s="105"/>
      <c r="G3" s="105"/>
      <c r="R3" s="74"/>
      <c r="S3" s="75"/>
      <c r="T3" s="83"/>
    </row>
    <row r="4" spans="1:20" s="32" customFormat="1" ht="18" x14ac:dyDescent="0.35">
      <c r="A4" s="107">
        <f>Base!B12</f>
        <v>0</v>
      </c>
      <c r="B4" s="107"/>
      <c r="C4" s="107"/>
      <c r="D4" s="107"/>
      <c r="E4" s="107"/>
      <c r="F4" s="107"/>
      <c r="G4" s="107"/>
      <c r="I4" s="88" t="s">
        <v>84</v>
      </c>
      <c r="J4" s="88"/>
      <c r="K4" s="88" t="s">
        <v>83</v>
      </c>
      <c r="L4" s="88"/>
      <c r="M4" s="33" t="s">
        <v>82</v>
      </c>
      <c r="N4" s="34" t="s">
        <v>81</v>
      </c>
      <c r="O4" s="37">
        <f>VLOOKUP($Q$7,Base!$C$2:$H$32,3,FALSE)</f>
        <v>0</v>
      </c>
      <c r="R4" s="74"/>
      <c r="S4" s="75"/>
      <c r="T4" s="83"/>
    </row>
    <row r="5" spans="1:20" s="32" customFormat="1" x14ac:dyDescent="0.35">
      <c r="I5" s="108">
        <f>VLOOKUP($Q$7,Base!$C$2:$H$32,2,FALSE)</f>
        <v>0</v>
      </c>
      <c r="J5" s="108"/>
      <c r="K5" s="109">
        <f>Base!B5</f>
        <v>0</v>
      </c>
      <c r="L5" s="109"/>
      <c r="M5" s="68">
        <f>VLOOKUP($Q$7,Base!$C$2:$H$32,6,FALSE)</f>
        <v>0</v>
      </c>
      <c r="N5" s="34" t="s">
        <v>80</v>
      </c>
      <c r="O5" s="37">
        <f>VLOOKUP($Q$7,Base!$C$2:$H$32,4,FALSE)</f>
        <v>0</v>
      </c>
      <c r="R5" s="74"/>
      <c r="S5" s="75"/>
      <c r="T5" s="83"/>
    </row>
    <row r="6" spans="1:20" s="32" customFormat="1" x14ac:dyDescent="0.35">
      <c r="I6" s="108"/>
      <c r="J6" s="108"/>
      <c r="K6" s="109"/>
      <c r="L6" s="109"/>
      <c r="M6" s="69">
        <f>VLOOKUP($Q$7,Base!$C$2:$H$32,5,FALSE)</f>
        <v>0</v>
      </c>
      <c r="N6" s="34" t="s">
        <v>71</v>
      </c>
      <c r="O6" s="35"/>
      <c r="R6" s="74"/>
      <c r="S6" s="75"/>
      <c r="T6" s="83"/>
    </row>
    <row r="7" spans="1:20" s="32" customFormat="1" x14ac:dyDescent="0.3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63" t="s">
        <v>85</v>
      </c>
      <c r="Q7" s="77">
        <v>12</v>
      </c>
      <c r="R7" s="74"/>
      <c r="S7" s="75"/>
      <c r="T7" s="83"/>
    </row>
    <row r="8" spans="1:20" x14ac:dyDescent="0.35">
      <c r="R8" s="74"/>
      <c r="S8" s="75"/>
      <c r="T8" s="83"/>
    </row>
    <row r="9" spans="1:20" s="32" customFormat="1" ht="18" customHeight="1" x14ac:dyDescent="0.35">
      <c r="A9" s="32" t="s">
        <v>79</v>
      </c>
      <c r="I9" s="32" t="s">
        <v>165</v>
      </c>
      <c r="R9" s="74"/>
      <c r="S9" s="75"/>
      <c r="T9" s="83"/>
    </row>
    <row r="10" spans="1:20" s="32" customFormat="1" ht="18" customHeight="1" x14ac:dyDescent="0.35">
      <c r="A10" s="37"/>
      <c r="B10" s="38" t="s">
        <v>77</v>
      </c>
      <c r="C10" s="37" t="s">
        <v>72</v>
      </c>
      <c r="D10" s="88" t="s">
        <v>76</v>
      </c>
      <c r="E10" s="88"/>
      <c r="F10" s="88" t="s">
        <v>72</v>
      </c>
      <c r="G10" s="104"/>
      <c r="I10" s="37"/>
      <c r="J10" s="38" t="s">
        <v>77</v>
      </c>
      <c r="K10" s="37" t="s">
        <v>72</v>
      </c>
      <c r="L10" s="88" t="s">
        <v>76</v>
      </c>
      <c r="M10" s="88"/>
      <c r="N10" s="88" t="s">
        <v>72</v>
      </c>
      <c r="O10" s="88"/>
      <c r="R10" s="74"/>
      <c r="S10" s="75"/>
      <c r="T10" s="83"/>
    </row>
    <row r="11" spans="1:20" s="32" customFormat="1" ht="18" customHeight="1" x14ac:dyDescent="0.35">
      <c r="A11" s="39" t="s">
        <v>166</v>
      </c>
      <c r="B11" s="40"/>
      <c r="C11" s="41" t="e">
        <f>VLOOKUP(B11,$R$2:$S$180,2,0)</f>
        <v>#N/A</v>
      </c>
      <c r="D11" s="98">
        <f>B11</f>
        <v>0</v>
      </c>
      <c r="E11" s="99"/>
      <c r="F11" s="42" t="e">
        <f>VLOOKUP(D11,$R$2:$S$180,2,0)</f>
        <v>#N/A</v>
      </c>
      <c r="G11" s="43"/>
      <c r="I11" s="39" t="s">
        <v>166</v>
      </c>
      <c r="J11" s="40"/>
      <c r="K11" s="41" t="e">
        <f t="shared" ref="K11:K13" si="0">VLOOKUP(J11,$R$2:$S$180,2,0)</f>
        <v>#N/A</v>
      </c>
      <c r="L11" s="99">
        <f>J11</f>
        <v>0</v>
      </c>
      <c r="M11" s="99"/>
      <c r="N11" s="44" t="e">
        <f t="shared" ref="N11:N13" si="1">VLOOKUP(L11,$R$2:$S$180,2,0)</f>
        <v>#N/A</v>
      </c>
      <c r="O11" s="44"/>
      <c r="R11" s="74"/>
      <c r="S11" s="75"/>
      <c r="T11" s="83"/>
    </row>
    <row r="12" spans="1:20" s="32" customFormat="1" ht="18" customHeight="1" x14ac:dyDescent="0.35">
      <c r="A12" s="45" t="s">
        <v>167</v>
      </c>
      <c r="B12" s="46"/>
      <c r="C12" s="47" t="e">
        <f t="shared" ref="C12:C13" si="2">VLOOKUP(B12,$R$2:$S$180,2,0)</f>
        <v>#N/A</v>
      </c>
      <c r="D12" s="100">
        <f>B12</f>
        <v>0</v>
      </c>
      <c r="E12" s="101"/>
      <c r="F12" s="48" t="e">
        <f>VLOOKUP(D12,$R$2:$S$180,2,0)</f>
        <v>#N/A</v>
      </c>
      <c r="G12" s="49"/>
      <c r="I12" s="45" t="s">
        <v>167</v>
      </c>
      <c r="J12" s="46"/>
      <c r="K12" s="47" t="e">
        <f t="shared" si="0"/>
        <v>#N/A</v>
      </c>
      <c r="L12" s="101">
        <f>J12</f>
        <v>0</v>
      </c>
      <c r="M12" s="101"/>
      <c r="N12" s="50" t="e">
        <f t="shared" si="1"/>
        <v>#N/A</v>
      </c>
      <c r="O12" s="50"/>
      <c r="R12" s="9" t="s">
        <v>2</v>
      </c>
      <c r="S12" s="10" t="s">
        <v>2</v>
      </c>
      <c r="T12" s="84" t="s">
        <v>2</v>
      </c>
    </row>
    <row r="13" spans="1:20" s="32" customFormat="1" ht="18" customHeight="1" x14ac:dyDescent="0.35">
      <c r="A13" s="51" t="s">
        <v>168</v>
      </c>
      <c r="B13" s="52"/>
      <c r="C13" s="53" t="e">
        <f t="shared" si="2"/>
        <v>#N/A</v>
      </c>
      <c r="D13" s="102">
        <f>B13</f>
        <v>0</v>
      </c>
      <c r="E13" s="103"/>
      <c r="F13" s="54" t="e">
        <f>VLOOKUP(D13,$R$2:$S$180,2,0)</f>
        <v>#N/A</v>
      </c>
      <c r="G13" s="55"/>
      <c r="I13" s="51" t="s">
        <v>168</v>
      </c>
      <c r="J13" s="52"/>
      <c r="K13" s="53" t="e">
        <f t="shared" si="0"/>
        <v>#N/A</v>
      </c>
      <c r="L13" s="103">
        <f>J13</f>
        <v>0</v>
      </c>
      <c r="M13" s="103"/>
      <c r="N13" s="56" t="e">
        <f t="shared" si="1"/>
        <v>#N/A</v>
      </c>
      <c r="O13" s="56"/>
      <c r="R13" s="9" t="s">
        <v>1</v>
      </c>
      <c r="S13" s="10" t="s">
        <v>2</v>
      </c>
      <c r="T13" s="84" t="s">
        <v>1</v>
      </c>
    </row>
    <row r="14" spans="1:20" s="32" customFormat="1" ht="18" customHeight="1" x14ac:dyDescent="0.35">
      <c r="A14" s="57" t="s">
        <v>0</v>
      </c>
      <c r="B14" s="58"/>
      <c r="C14" s="59">
        <f t="array" ref="C14">SUM(IFERROR(C11:C13,0))</f>
        <v>0</v>
      </c>
      <c r="D14" s="87" t="s">
        <v>73</v>
      </c>
      <c r="E14" s="87"/>
      <c r="F14" s="60">
        <f t="array" ref="F14">SUM(IFERROR(F11:F13,0))</f>
        <v>0</v>
      </c>
      <c r="G14" s="60"/>
      <c r="I14" s="57" t="s">
        <v>0</v>
      </c>
      <c r="J14" s="58"/>
      <c r="K14" s="59">
        <f t="array" ref="K14">SUM(IFERROR(K11:K13,0))</f>
        <v>0</v>
      </c>
      <c r="L14" s="88" t="s">
        <v>73</v>
      </c>
      <c r="M14" s="88"/>
      <c r="N14" s="60">
        <f t="array" ref="N14">SUM(IFERROR(N11:N13,0))</f>
        <v>0</v>
      </c>
      <c r="O14" s="60"/>
      <c r="R14" s="9" t="s">
        <v>86</v>
      </c>
      <c r="S14" s="10" t="s">
        <v>2</v>
      </c>
      <c r="T14" s="84" t="s">
        <v>86</v>
      </c>
    </row>
    <row r="15" spans="1:20" s="32" customFormat="1" ht="18" customHeight="1" x14ac:dyDescent="0.35">
      <c r="C15" s="61"/>
      <c r="F15" s="61"/>
      <c r="G15" s="61"/>
      <c r="K15" s="61"/>
      <c r="R15" s="9" t="s">
        <v>3</v>
      </c>
      <c r="S15" s="10" t="s">
        <v>2</v>
      </c>
      <c r="T15" s="84" t="s">
        <v>3</v>
      </c>
    </row>
    <row r="16" spans="1:20" s="32" customFormat="1" ht="18" customHeight="1" x14ac:dyDescent="0.35">
      <c r="A16" s="32" t="s">
        <v>78</v>
      </c>
      <c r="C16" s="61"/>
      <c r="F16" s="61"/>
      <c r="G16" s="61"/>
      <c r="I16" s="32" t="s">
        <v>169</v>
      </c>
      <c r="K16" s="61"/>
      <c r="R16" s="9" t="s">
        <v>87</v>
      </c>
      <c r="S16" s="10" t="s">
        <v>2</v>
      </c>
      <c r="T16" s="84" t="s">
        <v>87</v>
      </c>
    </row>
    <row r="17" spans="1:20" s="32" customFormat="1" ht="18" customHeight="1" x14ac:dyDescent="0.35">
      <c r="A17" s="37"/>
      <c r="B17" s="38" t="s">
        <v>77</v>
      </c>
      <c r="C17" s="37" t="s">
        <v>72</v>
      </c>
      <c r="D17" s="88" t="s">
        <v>76</v>
      </c>
      <c r="E17" s="88"/>
      <c r="F17" s="104" t="s">
        <v>72</v>
      </c>
      <c r="G17" s="104"/>
      <c r="I17" s="37"/>
      <c r="J17" s="38" t="s">
        <v>77</v>
      </c>
      <c r="K17" s="37" t="s">
        <v>72</v>
      </c>
      <c r="L17" s="88" t="s">
        <v>76</v>
      </c>
      <c r="M17" s="88"/>
      <c r="N17" s="88" t="s">
        <v>72</v>
      </c>
      <c r="O17" s="88"/>
      <c r="R17" s="9" t="s">
        <v>4</v>
      </c>
      <c r="S17" s="10" t="s">
        <v>2</v>
      </c>
      <c r="T17" s="84" t="s">
        <v>4</v>
      </c>
    </row>
    <row r="18" spans="1:20" s="32" customFormat="1" ht="18" customHeight="1" x14ac:dyDescent="0.35">
      <c r="A18" s="39" t="s">
        <v>166</v>
      </c>
      <c r="B18" s="40"/>
      <c r="C18" s="41" t="e">
        <f>VLOOKUP(B18,$R$2:$S$180,2,0)</f>
        <v>#N/A</v>
      </c>
      <c r="D18" s="98">
        <f>B18</f>
        <v>0</v>
      </c>
      <c r="E18" s="98"/>
      <c r="F18" s="42" t="e">
        <f t="shared" ref="F18:F20" si="3">VLOOKUP(D18,$R$2:$S$180,2,0)</f>
        <v>#N/A</v>
      </c>
      <c r="G18" s="43"/>
      <c r="I18" s="39" t="s">
        <v>166</v>
      </c>
      <c r="J18" s="40"/>
      <c r="K18" s="41" t="e">
        <f t="shared" ref="K18:K20" si="4">VLOOKUP(J18,$R$2:$S$180,2,0)</f>
        <v>#N/A</v>
      </c>
      <c r="L18" s="99">
        <f>J18</f>
        <v>0</v>
      </c>
      <c r="M18" s="99"/>
      <c r="N18" s="44" t="e">
        <f t="shared" ref="N18:N20" si="5">VLOOKUP(L18,$R$2:$S$180,2,0)</f>
        <v>#N/A</v>
      </c>
      <c r="O18" s="44"/>
      <c r="R18" s="9" t="s">
        <v>88</v>
      </c>
      <c r="S18" s="10" t="s">
        <v>2</v>
      </c>
      <c r="T18" s="84" t="s">
        <v>88</v>
      </c>
    </row>
    <row r="19" spans="1:20" s="32" customFormat="1" ht="18" customHeight="1" x14ac:dyDescent="0.35">
      <c r="A19" s="45" t="s">
        <v>167</v>
      </c>
      <c r="B19" s="46"/>
      <c r="C19" s="47" t="e">
        <f>VLOOKUP(B19,$R$2:$S$180,2,0)</f>
        <v>#N/A</v>
      </c>
      <c r="D19" s="100">
        <f>B19</f>
        <v>0</v>
      </c>
      <c r="E19" s="100"/>
      <c r="F19" s="48" t="e">
        <f t="shared" si="3"/>
        <v>#N/A</v>
      </c>
      <c r="G19" s="49"/>
      <c r="I19" s="45" t="s">
        <v>167</v>
      </c>
      <c r="J19" s="46"/>
      <c r="K19" s="47" t="e">
        <f t="shared" si="4"/>
        <v>#N/A</v>
      </c>
      <c r="L19" s="101">
        <f>J19</f>
        <v>0</v>
      </c>
      <c r="M19" s="101"/>
      <c r="N19" s="50" t="e">
        <f t="shared" si="5"/>
        <v>#N/A</v>
      </c>
      <c r="O19" s="50"/>
      <c r="R19" s="9" t="s">
        <v>5</v>
      </c>
      <c r="S19" s="10">
        <v>0.2</v>
      </c>
      <c r="T19" s="84" t="s">
        <v>5</v>
      </c>
    </row>
    <row r="20" spans="1:20" s="32" customFormat="1" ht="18" customHeight="1" x14ac:dyDescent="0.35">
      <c r="A20" s="51" t="s">
        <v>168</v>
      </c>
      <c r="B20" s="52"/>
      <c r="C20" s="53" t="e">
        <f>VLOOKUP(B20,$R$2:$S$180,2,0)</f>
        <v>#N/A</v>
      </c>
      <c r="D20" s="102">
        <f>B20</f>
        <v>0</v>
      </c>
      <c r="E20" s="102"/>
      <c r="F20" s="54" t="e">
        <f t="shared" si="3"/>
        <v>#N/A</v>
      </c>
      <c r="G20" s="55"/>
      <c r="I20" s="51" t="s">
        <v>168</v>
      </c>
      <c r="J20" s="52"/>
      <c r="K20" s="53" t="e">
        <f t="shared" si="4"/>
        <v>#N/A</v>
      </c>
      <c r="L20" s="103">
        <f>J20</f>
        <v>0</v>
      </c>
      <c r="M20" s="103"/>
      <c r="N20" s="56" t="e">
        <f t="shared" si="5"/>
        <v>#N/A</v>
      </c>
      <c r="O20" s="56"/>
      <c r="R20" s="76" t="s">
        <v>211</v>
      </c>
      <c r="S20" s="10">
        <v>0.2</v>
      </c>
      <c r="T20" s="85" t="s">
        <v>211</v>
      </c>
    </row>
    <row r="21" spans="1:20" s="32" customFormat="1" ht="18" customHeight="1" x14ac:dyDescent="0.35">
      <c r="A21" s="57" t="s">
        <v>0</v>
      </c>
      <c r="B21" s="58"/>
      <c r="C21" s="62">
        <f t="array" ref="C21">SUM(IFERROR(C18:C20,0))</f>
        <v>0</v>
      </c>
      <c r="D21" s="87" t="s">
        <v>73</v>
      </c>
      <c r="E21" s="87"/>
      <c r="F21" s="60">
        <f t="array" ref="F21">SUM(IFERROR(F18:F20,0))</f>
        <v>0</v>
      </c>
      <c r="G21" s="60"/>
      <c r="I21" s="57" t="s">
        <v>0</v>
      </c>
      <c r="J21" s="58"/>
      <c r="K21" s="62">
        <f t="array" ref="K21">SUM(IFERROR(K18:K20,0))</f>
        <v>0</v>
      </c>
      <c r="L21" s="88" t="s">
        <v>73</v>
      </c>
      <c r="M21" s="88"/>
      <c r="N21" s="60">
        <f t="array" ref="N21">SUM(IFERROR(N18:N20,0))</f>
        <v>0</v>
      </c>
      <c r="O21" s="60"/>
      <c r="R21" s="9" t="s">
        <v>6</v>
      </c>
      <c r="S21" s="10">
        <v>0.4</v>
      </c>
      <c r="T21" s="84" t="s">
        <v>6</v>
      </c>
    </row>
    <row r="22" spans="1:20" s="32" customFormat="1" ht="18" customHeight="1" x14ac:dyDescent="0.35">
      <c r="R22" s="76" t="s">
        <v>213</v>
      </c>
      <c r="S22" s="10">
        <v>0.4</v>
      </c>
      <c r="T22" s="85" t="s">
        <v>213</v>
      </c>
    </row>
    <row r="23" spans="1:20" s="32" customFormat="1" ht="18" customHeight="1" x14ac:dyDescent="0.35">
      <c r="A23" s="32" t="s">
        <v>75</v>
      </c>
      <c r="B23" s="89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1"/>
      <c r="R23" s="9" t="s">
        <v>7</v>
      </c>
      <c r="S23" s="10">
        <v>0.7</v>
      </c>
      <c r="T23" s="84" t="s">
        <v>7</v>
      </c>
    </row>
    <row r="24" spans="1:20" s="32" customFormat="1" ht="18" customHeight="1" x14ac:dyDescent="0.35">
      <c r="B24" s="92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4"/>
      <c r="R24" s="76" t="s">
        <v>212</v>
      </c>
      <c r="S24" s="10">
        <v>0.7</v>
      </c>
      <c r="T24" s="85" t="s">
        <v>212</v>
      </c>
    </row>
    <row r="25" spans="1:20" s="32" customFormat="1" ht="18" customHeight="1" x14ac:dyDescent="0.35">
      <c r="B25" s="92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4"/>
      <c r="R25" s="9" t="s">
        <v>8</v>
      </c>
      <c r="S25" s="10">
        <v>0.5</v>
      </c>
      <c r="T25" s="84" t="s">
        <v>8</v>
      </c>
    </row>
    <row r="26" spans="1:20" s="32" customFormat="1" ht="18" customHeight="1" x14ac:dyDescent="0.35"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7"/>
      <c r="R26" s="9" t="s">
        <v>89</v>
      </c>
      <c r="S26" s="10">
        <v>0.5</v>
      </c>
      <c r="T26" s="84" t="s">
        <v>89</v>
      </c>
    </row>
    <row r="27" spans="1:20" s="32" customFormat="1" ht="18" customHeight="1" x14ac:dyDescent="0.35">
      <c r="R27" s="9" t="s">
        <v>9</v>
      </c>
      <c r="S27" s="10">
        <v>0.6</v>
      </c>
      <c r="T27" s="84" t="s">
        <v>9</v>
      </c>
    </row>
    <row r="28" spans="1:20" s="32" customFormat="1" ht="18" customHeight="1" x14ac:dyDescent="0.35">
      <c r="R28" s="9" t="s">
        <v>90</v>
      </c>
      <c r="S28" s="10">
        <v>0.6</v>
      </c>
      <c r="T28" s="84" t="s">
        <v>90</v>
      </c>
    </row>
    <row r="29" spans="1:20" s="32" customFormat="1" ht="18" customHeight="1" x14ac:dyDescent="0.35">
      <c r="R29" s="9" t="s">
        <v>10</v>
      </c>
      <c r="S29" s="10">
        <v>0.6</v>
      </c>
      <c r="T29" s="84" t="s">
        <v>10</v>
      </c>
    </row>
    <row r="30" spans="1:20" s="32" customFormat="1" ht="18" customHeight="1" x14ac:dyDescent="0.35">
      <c r="R30" s="9" t="s">
        <v>91</v>
      </c>
      <c r="S30" s="10">
        <v>0.6</v>
      </c>
      <c r="T30" s="84" t="s">
        <v>91</v>
      </c>
    </row>
    <row r="31" spans="1:20" s="32" customFormat="1" ht="18" customHeight="1" x14ac:dyDescent="0.35">
      <c r="R31" s="9" t="s">
        <v>11</v>
      </c>
      <c r="S31" s="10">
        <v>0.7</v>
      </c>
      <c r="T31" s="84" t="s">
        <v>11</v>
      </c>
    </row>
    <row r="32" spans="1:20" s="32" customFormat="1" ht="18" customHeight="1" x14ac:dyDescent="0.35">
      <c r="R32" s="9" t="s">
        <v>92</v>
      </c>
      <c r="S32" s="10">
        <v>0.7</v>
      </c>
      <c r="T32" s="84" t="s">
        <v>92</v>
      </c>
    </row>
    <row r="33" spans="18:20" s="32" customFormat="1" ht="18" customHeight="1" x14ac:dyDescent="0.35">
      <c r="R33" s="9" t="s">
        <v>12</v>
      </c>
      <c r="S33" s="10">
        <v>0.7</v>
      </c>
      <c r="T33" s="84" t="s">
        <v>12</v>
      </c>
    </row>
    <row r="34" spans="18:20" s="32" customFormat="1" ht="18" customHeight="1" x14ac:dyDescent="0.35">
      <c r="R34" s="9" t="s">
        <v>93</v>
      </c>
      <c r="S34" s="10">
        <v>0.7</v>
      </c>
      <c r="T34" s="84" t="s">
        <v>93</v>
      </c>
    </row>
    <row r="35" spans="18:20" s="32" customFormat="1" ht="18" customHeight="1" x14ac:dyDescent="0.35">
      <c r="R35" s="9" t="s">
        <v>13</v>
      </c>
      <c r="S35" s="10">
        <v>0.7</v>
      </c>
      <c r="T35" s="84" t="s">
        <v>13</v>
      </c>
    </row>
    <row r="36" spans="18:20" x14ac:dyDescent="0.35">
      <c r="R36" s="9" t="s">
        <v>94</v>
      </c>
      <c r="S36" s="10">
        <v>0.7</v>
      </c>
      <c r="T36" s="84" t="s">
        <v>94</v>
      </c>
    </row>
    <row r="37" spans="18:20" x14ac:dyDescent="0.35">
      <c r="R37" s="9" t="s">
        <v>14</v>
      </c>
      <c r="S37" s="10">
        <v>0.9</v>
      </c>
      <c r="T37" s="84" t="s">
        <v>14</v>
      </c>
    </row>
    <row r="38" spans="18:20" x14ac:dyDescent="0.35">
      <c r="R38" s="76" t="s">
        <v>201</v>
      </c>
      <c r="S38" s="10">
        <v>0.9</v>
      </c>
      <c r="T38" s="85" t="s">
        <v>201</v>
      </c>
    </row>
    <row r="39" spans="18:20" x14ac:dyDescent="0.35">
      <c r="R39" s="9" t="s">
        <v>15</v>
      </c>
      <c r="S39" s="10">
        <v>1.2</v>
      </c>
      <c r="T39" s="84" t="s">
        <v>15</v>
      </c>
    </row>
    <row r="40" spans="18:20" x14ac:dyDescent="0.35">
      <c r="R40" s="76" t="s">
        <v>202</v>
      </c>
      <c r="S40" s="10">
        <v>1.2</v>
      </c>
      <c r="T40" s="85" t="s">
        <v>202</v>
      </c>
    </row>
    <row r="41" spans="18:20" x14ac:dyDescent="0.35">
      <c r="R41" s="9" t="s">
        <v>16</v>
      </c>
      <c r="S41" s="10">
        <v>1.5</v>
      </c>
      <c r="T41" s="84" t="s">
        <v>16</v>
      </c>
    </row>
    <row r="42" spans="18:20" x14ac:dyDescent="0.35">
      <c r="R42" s="76" t="s">
        <v>203</v>
      </c>
      <c r="S42" s="10">
        <v>1.5</v>
      </c>
      <c r="T42" s="85" t="s">
        <v>203</v>
      </c>
    </row>
    <row r="43" spans="18:20" x14ac:dyDescent="0.35">
      <c r="R43" s="9" t="s">
        <v>17</v>
      </c>
      <c r="S43" s="10">
        <v>1.9</v>
      </c>
      <c r="T43" s="84" t="s">
        <v>17</v>
      </c>
    </row>
    <row r="44" spans="18:20" x14ac:dyDescent="0.35">
      <c r="R44" s="76" t="s">
        <v>204</v>
      </c>
      <c r="S44" s="10">
        <v>1.9</v>
      </c>
      <c r="T44" s="85" t="s">
        <v>204</v>
      </c>
    </row>
    <row r="45" spans="18:20" x14ac:dyDescent="0.35">
      <c r="R45" s="9" t="s">
        <v>18</v>
      </c>
      <c r="S45" s="10">
        <v>2.2999999999999998</v>
      </c>
      <c r="T45" s="84" t="s">
        <v>18</v>
      </c>
    </row>
    <row r="46" spans="18:20" x14ac:dyDescent="0.35">
      <c r="R46" s="76" t="s">
        <v>205</v>
      </c>
      <c r="S46" s="10">
        <v>2.2999999999999998</v>
      </c>
      <c r="T46" s="85" t="s">
        <v>205</v>
      </c>
    </row>
    <row r="47" spans="18:20" x14ac:dyDescent="0.35">
      <c r="R47" s="9" t="s">
        <v>170</v>
      </c>
      <c r="S47" s="10">
        <v>2.8</v>
      </c>
      <c r="T47" s="84" t="s">
        <v>170</v>
      </c>
    </row>
    <row r="48" spans="18:20" x14ac:dyDescent="0.35">
      <c r="R48" s="76" t="s">
        <v>206</v>
      </c>
      <c r="S48" s="10">
        <v>2.8</v>
      </c>
      <c r="T48" s="85" t="s">
        <v>206</v>
      </c>
    </row>
    <row r="49" spans="18:20" x14ac:dyDescent="0.35">
      <c r="R49" s="9" t="s">
        <v>171</v>
      </c>
      <c r="S49" s="10">
        <v>3.3</v>
      </c>
      <c r="T49" s="84" t="s">
        <v>171</v>
      </c>
    </row>
    <row r="50" spans="18:20" x14ac:dyDescent="0.35">
      <c r="R50" s="76" t="s">
        <v>207</v>
      </c>
      <c r="S50" s="10">
        <v>3.3</v>
      </c>
      <c r="T50" s="85" t="s">
        <v>207</v>
      </c>
    </row>
    <row r="51" spans="18:20" x14ac:dyDescent="0.35">
      <c r="R51" s="9" t="s">
        <v>172</v>
      </c>
      <c r="S51" s="10">
        <v>4.5</v>
      </c>
      <c r="T51" s="84" t="s">
        <v>172</v>
      </c>
    </row>
    <row r="52" spans="18:20" x14ac:dyDescent="0.35">
      <c r="R52" s="76" t="s">
        <v>208</v>
      </c>
      <c r="S52" s="10">
        <v>4.5</v>
      </c>
      <c r="T52" s="85" t="s">
        <v>208</v>
      </c>
    </row>
    <row r="53" spans="18:20" x14ac:dyDescent="0.35">
      <c r="R53" s="9" t="s">
        <v>19</v>
      </c>
      <c r="S53" s="10">
        <v>2</v>
      </c>
      <c r="T53" s="84" t="s">
        <v>19</v>
      </c>
    </row>
    <row r="54" spans="18:20" x14ac:dyDescent="0.35">
      <c r="R54" s="9" t="s">
        <v>95</v>
      </c>
      <c r="S54" s="10">
        <v>2</v>
      </c>
      <c r="T54" s="84" t="s">
        <v>95</v>
      </c>
    </row>
    <row r="55" spans="18:20" x14ac:dyDescent="0.35">
      <c r="R55" s="9" t="s">
        <v>20</v>
      </c>
      <c r="S55" s="10">
        <v>2.4</v>
      </c>
      <c r="T55" s="84" t="s">
        <v>20</v>
      </c>
    </row>
    <row r="56" spans="18:20" x14ac:dyDescent="0.35">
      <c r="R56" s="9" t="s">
        <v>96</v>
      </c>
      <c r="S56" s="10">
        <v>2.4</v>
      </c>
      <c r="T56" s="84" t="s">
        <v>96</v>
      </c>
    </row>
    <row r="57" spans="18:20" x14ac:dyDescent="0.35">
      <c r="R57" s="9" t="s">
        <v>21</v>
      </c>
      <c r="S57" s="10">
        <v>2.8</v>
      </c>
      <c r="T57" s="84" t="s">
        <v>21</v>
      </c>
    </row>
    <row r="58" spans="18:20" x14ac:dyDescent="0.35">
      <c r="R58" s="9" t="s">
        <v>97</v>
      </c>
      <c r="S58" s="10">
        <v>2.8</v>
      </c>
      <c r="T58" s="84" t="s">
        <v>97</v>
      </c>
    </row>
    <row r="59" spans="18:20" x14ac:dyDescent="0.35">
      <c r="R59" s="9" t="s">
        <v>22</v>
      </c>
      <c r="S59" s="10">
        <v>2.4</v>
      </c>
      <c r="T59" s="84" t="s">
        <v>22</v>
      </c>
    </row>
    <row r="60" spans="18:20" x14ac:dyDescent="0.35">
      <c r="R60" s="9" t="s">
        <v>98</v>
      </c>
      <c r="S60" s="10">
        <v>2.4</v>
      </c>
      <c r="T60" s="84" t="s">
        <v>98</v>
      </c>
    </row>
    <row r="61" spans="18:20" x14ac:dyDescent="0.35">
      <c r="R61" s="9" t="s">
        <v>23</v>
      </c>
      <c r="S61" s="10">
        <v>2.8</v>
      </c>
      <c r="T61" s="84" t="s">
        <v>23</v>
      </c>
    </row>
    <row r="62" spans="18:20" x14ac:dyDescent="0.35">
      <c r="R62" s="9" t="s">
        <v>99</v>
      </c>
      <c r="S62" s="10">
        <v>2.8</v>
      </c>
      <c r="T62" s="84" t="s">
        <v>99</v>
      </c>
    </row>
    <row r="63" spans="18:20" x14ac:dyDescent="0.35">
      <c r="R63" s="9" t="s">
        <v>173</v>
      </c>
      <c r="S63" s="10">
        <v>3.2</v>
      </c>
      <c r="T63" s="84" t="s">
        <v>173</v>
      </c>
    </row>
    <row r="64" spans="18:20" x14ac:dyDescent="0.35">
      <c r="R64" s="9" t="s">
        <v>174</v>
      </c>
      <c r="S64" s="10">
        <v>3.2</v>
      </c>
      <c r="T64" s="84" t="s">
        <v>174</v>
      </c>
    </row>
    <row r="65" spans="18:20" x14ac:dyDescent="0.35">
      <c r="R65" s="9" t="s">
        <v>24</v>
      </c>
      <c r="S65" s="10">
        <v>2.8</v>
      </c>
      <c r="T65" s="84" t="s">
        <v>24</v>
      </c>
    </row>
    <row r="66" spans="18:20" x14ac:dyDescent="0.35">
      <c r="R66" s="9" t="s">
        <v>100</v>
      </c>
      <c r="S66" s="10">
        <v>2.8</v>
      </c>
      <c r="T66" s="84" t="s">
        <v>100</v>
      </c>
    </row>
    <row r="67" spans="18:20" x14ac:dyDescent="0.35">
      <c r="R67" s="9" t="s">
        <v>25</v>
      </c>
      <c r="S67" s="10">
        <v>3.2</v>
      </c>
      <c r="T67" s="84" t="s">
        <v>25</v>
      </c>
    </row>
    <row r="68" spans="18:20" x14ac:dyDescent="0.35">
      <c r="R68" s="9" t="s">
        <v>101</v>
      </c>
      <c r="S68" s="10">
        <v>3.2</v>
      </c>
      <c r="T68" s="84" t="s">
        <v>101</v>
      </c>
    </row>
    <row r="69" spans="18:20" x14ac:dyDescent="0.35">
      <c r="R69" s="9" t="s">
        <v>175</v>
      </c>
      <c r="S69" s="10">
        <v>3.6</v>
      </c>
      <c r="T69" s="84" t="s">
        <v>175</v>
      </c>
    </row>
    <row r="70" spans="18:20" x14ac:dyDescent="0.35">
      <c r="R70" s="9" t="s">
        <v>176</v>
      </c>
      <c r="S70" s="10">
        <v>3.6</v>
      </c>
      <c r="T70" s="84" t="s">
        <v>176</v>
      </c>
    </row>
    <row r="71" spans="18:20" x14ac:dyDescent="0.35">
      <c r="R71" s="9" t="s">
        <v>26</v>
      </c>
      <c r="S71" s="10">
        <v>2.4</v>
      </c>
      <c r="T71" s="84" t="s">
        <v>26</v>
      </c>
    </row>
    <row r="72" spans="18:20" x14ac:dyDescent="0.35">
      <c r="R72" s="9" t="s">
        <v>102</v>
      </c>
      <c r="S72" s="10">
        <v>2.4</v>
      </c>
      <c r="T72" s="84" t="s">
        <v>102</v>
      </c>
    </row>
    <row r="73" spans="18:20" x14ac:dyDescent="0.35">
      <c r="R73" s="9" t="s">
        <v>27</v>
      </c>
      <c r="S73" s="10">
        <v>2.8</v>
      </c>
      <c r="T73" s="84" t="s">
        <v>27</v>
      </c>
    </row>
    <row r="74" spans="18:20" x14ac:dyDescent="0.35">
      <c r="R74" s="9" t="s">
        <v>103</v>
      </c>
      <c r="S74" s="10">
        <v>2.8</v>
      </c>
      <c r="T74" s="84" t="s">
        <v>103</v>
      </c>
    </row>
    <row r="75" spans="18:20" x14ac:dyDescent="0.35">
      <c r="R75" s="9" t="s">
        <v>28</v>
      </c>
      <c r="S75" s="10">
        <v>3.2</v>
      </c>
      <c r="T75" s="84" t="s">
        <v>28</v>
      </c>
    </row>
    <row r="76" spans="18:20" x14ac:dyDescent="0.35">
      <c r="R76" s="9" t="s">
        <v>104</v>
      </c>
      <c r="S76" s="10">
        <v>3.2</v>
      </c>
      <c r="T76" s="84" t="s">
        <v>104</v>
      </c>
    </row>
    <row r="77" spans="18:20" x14ac:dyDescent="0.35">
      <c r="R77" s="9" t="s">
        <v>29</v>
      </c>
      <c r="S77" s="10">
        <v>2.8</v>
      </c>
      <c r="T77" s="84" t="s">
        <v>29</v>
      </c>
    </row>
    <row r="78" spans="18:20" x14ac:dyDescent="0.35">
      <c r="R78" s="9" t="s">
        <v>105</v>
      </c>
      <c r="S78" s="10">
        <v>2.8</v>
      </c>
      <c r="T78" s="84" t="s">
        <v>105</v>
      </c>
    </row>
    <row r="79" spans="18:20" x14ac:dyDescent="0.35">
      <c r="R79" s="9" t="s">
        <v>30</v>
      </c>
      <c r="S79" s="10">
        <v>3.2</v>
      </c>
      <c r="T79" s="84" t="s">
        <v>30</v>
      </c>
    </row>
    <row r="80" spans="18:20" x14ac:dyDescent="0.35">
      <c r="R80" s="9" t="s">
        <v>106</v>
      </c>
      <c r="S80" s="10">
        <v>3.2</v>
      </c>
      <c r="T80" s="84" t="s">
        <v>106</v>
      </c>
    </row>
    <row r="81" spans="18:20" x14ac:dyDescent="0.35">
      <c r="R81" s="9" t="s">
        <v>31</v>
      </c>
      <c r="S81" s="10">
        <v>3.6</v>
      </c>
      <c r="T81" s="84" t="s">
        <v>31</v>
      </c>
    </row>
    <row r="82" spans="18:20" x14ac:dyDescent="0.35">
      <c r="R82" s="9" t="s">
        <v>107</v>
      </c>
      <c r="S82" s="10">
        <v>3.6</v>
      </c>
      <c r="T82" s="84" t="s">
        <v>107</v>
      </c>
    </row>
    <row r="83" spans="18:20" x14ac:dyDescent="0.35">
      <c r="R83" s="9" t="s">
        <v>32</v>
      </c>
      <c r="S83" s="10">
        <v>3.2</v>
      </c>
      <c r="T83" s="84" t="s">
        <v>32</v>
      </c>
    </row>
    <row r="84" spans="18:20" x14ac:dyDescent="0.35">
      <c r="R84" s="9" t="s">
        <v>108</v>
      </c>
      <c r="S84" s="10">
        <v>3.2</v>
      </c>
      <c r="T84" s="84" t="s">
        <v>108</v>
      </c>
    </row>
    <row r="85" spans="18:20" x14ac:dyDescent="0.35">
      <c r="R85" s="9" t="s">
        <v>33</v>
      </c>
      <c r="S85" s="10">
        <v>3.6</v>
      </c>
      <c r="T85" s="84" t="s">
        <v>33</v>
      </c>
    </row>
    <row r="86" spans="18:20" x14ac:dyDescent="0.35">
      <c r="R86" s="9" t="s">
        <v>109</v>
      </c>
      <c r="S86" s="10">
        <v>3.6</v>
      </c>
      <c r="T86" s="84" t="s">
        <v>109</v>
      </c>
    </row>
    <row r="87" spans="18:20" x14ac:dyDescent="0.35">
      <c r="R87" s="9" t="s">
        <v>34</v>
      </c>
      <c r="S87" s="10">
        <v>4</v>
      </c>
      <c r="T87" s="84" t="s">
        <v>34</v>
      </c>
    </row>
    <row r="88" spans="18:20" x14ac:dyDescent="0.35">
      <c r="R88" s="9" t="s">
        <v>110</v>
      </c>
      <c r="S88" s="10">
        <v>4</v>
      </c>
      <c r="T88" s="84" t="s">
        <v>110</v>
      </c>
    </row>
    <row r="89" spans="18:20" x14ac:dyDescent="0.35">
      <c r="R89" s="9" t="s">
        <v>35</v>
      </c>
      <c r="S89" s="10">
        <v>3.2</v>
      </c>
      <c r="T89" s="84" t="s">
        <v>35</v>
      </c>
    </row>
    <row r="90" spans="18:20" x14ac:dyDescent="0.35">
      <c r="R90" s="9" t="s">
        <v>111</v>
      </c>
      <c r="S90" s="10">
        <v>3.2</v>
      </c>
      <c r="T90" s="84" t="s">
        <v>111</v>
      </c>
    </row>
    <row r="91" spans="18:20" x14ac:dyDescent="0.35">
      <c r="R91" s="9" t="s">
        <v>36</v>
      </c>
      <c r="S91" s="10">
        <v>3.6</v>
      </c>
      <c r="T91" s="84" t="s">
        <v>36</v>
      </c>
    </row>
    <row r="92" spans="18:20" x14ac:dyDescent="0.35">
      <c r="R92" s="9" t="s">
        <v>112</v>
      </c>
      <c r="S92" s="10">
        <v>3.6</v>
      </c>
      <c r="T92" s="84" t="s">
        <v>112</v>
      </c>
    </row>
    <row r="93" spans="18:20" x14ac:dyDescent="0.35">
      <c r="R93" s="9" t="s">
        <v>177</v>
      </c>
      <c r="S93" s="10">
        <v>4</v>
      </c>
      <c r="T93" s="84" t="s">
        <v>177</v>
      </c>
    </row>
    <row r="94" spans="18:20" x14ac:dyDescent="0.35">
      <c r="R94" s="9" t="s">
        <v>178</v>
      </c>
      <c r="S94" s="10">
        <v>4</v>
      </c>
      <c r="T94" s="84" t="s">
        <v>178</v>
      </c>
    </row>
    <row r="95" spans="18:20" x14ac:dyDescent="0.35">
      <c r="R95" s="9" t="s">
        <v>37</v>
      </c>
      <c r="S95" s="10">
        <v>3.6</v>
      </c>
      <c r="T95" s="84" t="s">
        <v>37</v>
      </c>
    </row>
    <row r="96" spans="18:20" x14ac:dyDescent="0.35">
      <c r="R96" s="9" t="s">
        <v>113</v>
      </c>
      <c r="S96" s="10">
        <v>3.6</v>
      </c>
      <c r="T96" s="84" t="s">
        <v>113</v>
      </c>
    </row>
    <row r="97" spans="18:20" x14ac:dyDescent="0.35">
      <c r="R97" s="9" t="s">
        <v>38</v>
      </c>
      <c r="S97" s="10">
        <v>4</v>
      </c>
      <c r="T97" s="84" t="s">
        <v>38</v>
      </c>
    </row>
    <row r="98" spans="18:20" x14ac:dyDescent="0.35">
      <c r="R98" s="9" t="s">
        <v>116</v>
      </c>
      <c r="S98" s="10">
        <v>4</v>
      </c>
      <c r="T98" s="84" t="s">
        <v>116</v>
      </c>
    </row>
    <row r="99" spans="18:20" x14ac:dyDescent="0.35">
      <c r="R99" s="9" t="s">
        <v>39</v>
      </c>
      <c r="S99" s="10">
        <v>4.4000000000000004</v>
      </c>
      <c r="T99" s="84" t="s">
        <v>39</v>
      </c>
    </row>
    <row r="100" spans="18:20" x14ac:dyDescent="0.35">
      <c r="R100" s="9" t="s">
        <v>119</v>
      </c>
      <c r="S100" s="10">
        <v>4.4000000000000004</v>
      </c>
      <c r="T100" s="84" t="s">
        <v>119</v>
      </c>
    </row>
    <row r="101" spans="18:20" x14ac:dyDescent="0.35">
      <c r="R101" s="9" t="s">
        <v>114</v>
      </c>
      <c r="S101" s="10">
        <v>3.6</v>
      </c>
      <c r="T101" s="84" t="s">
        <v>114</v>
      </c>
    </row>
    <row r="102" spans="18:20" x14ac:dyDescent="0.35">
      <c r="R102" s="9" t="s">
        <v>115</v>
      </c>
      <c r="S102" s="10">
        <v>3.6</v>
      </c>
      <c r="T102" s="84" t="s">
        <v>115</v>
      </c>
    </row>
    <row r="103" spans="18:20" x14ac:dyDescent="0.35">
      <c r="R103" s="9" t="s">
        <v>117</v>
      </c>
      <c r="S103" s="10">
        <v>4</v>
      </c>
      <c r="T103" s="84" t="s">
        <v>117</v>
      </c>
    </row>
    <row r="104" spans="18:20" x14ac:dyDescent="0.35">
      <c r="R104" s="9" t="s">
        <v>118</v>
      </c>
      <c r="S104" s="10">
        <v>4</v>
      </c>
      <c r="T104" s="84" t="s">
        <v>118</v>
      </c>
    </row>
    <row r="105" spans="18:20" x14ac:dyDescent="0.35">
      <c r="R105" s="9" t="s">
        <v>40</v>
      </c>
      <c r="S105" s="10">
        <v>3.6</v>
      </c>
      <c r="T105" s="84" t="s">
        <v>40</v>
      </c>
    </row>
    <row r="106" spans="18:20" x14ac:dyDescent="0.35">
      <c r="R106" s="9" t="s">
        <v>120</v>
      </c>
      <c r="S106" s="10">
        <v>3.6</v>
      </c>
      <c r="T106" s="84" t="s">
        <v>120</v>
      </c>
    </row>
    <row r="107" spans="18:20" x14ac:dyDescent="0.35">
      <c r="R107" s="9" t="s">
        <v>41</v>
      </c>
      <c r="S107" s="10">
        <v>4</v>
      </c>
      <c r="T107" s="84" t="s">
        <v>41</v>
      </c>
    </row>
    <row r="108" spans="18:20" x14ac:dyDescent="0.35">
      <c r="R108" s="9" t="s">
        <v>121</v>
      </c>
      <c r="S108" s="10">
        <v>4</v>
      </c>
      <c r="T108" s="84" t="s">
        <v>121</v>
      </c>
    </row>
    <row r="109" spans="18:20" x14ac:dyDescent="0.35">
      <c r="R109" s="9" t="s">
        <v>179</v>
      </c>
      <c r="S109" s="10">
        <v>4.4000000000000004</v>
      </c>
      <c r="T109" s="84" t="s">
        <v>179</v>
      </c>
    </row>
    <row r="110" spans="18:20" x14ac:dyDescent="0.35">
      <c r="R110" s="9" t="s">
        <v>180</v>
      </c>
      <c r="S110" s="10">
        <v>4.4000000000000004</v>
      </c>
      <c r="T110" s="84" t="s">
        <v>180</v>
      </c>
    </row>
    <row r="111" spans="18:20" x14ac:dyDescent="0.35">
      <c r="R111" s="9" t="s">
        <v>42</v>
      </c>
      <c r="S111" s="10">
        <v>4</v>
      </c>
      <c r="T111" s="84" t="s">
        <v>42</v>
      </c>
    </row>
    <row r="112" spans="18:20" x14ac:dyDescent="0.35">
      <c r="R112" s="9" t="s">
        <v>122</v>
      </c>
      <c r="S112" s="10">
        <v>4</v>
      </c>
      <c r="T112" s="84" t="s">
        <v>122</v>
      </c>
    </row>
    <row r="113" spans="18:20" x14ac:dyDescent="0.35">
      <c r="R113" s="9" t="s">
        <v>181</v>
      </c>
      <c r="S113" s="10">
        <v>4</v>
      </c>
      <c r="T113" s="84" t="s">
        <v>181</v>
      </c>
    </row>
    <row r="114" spans="18:20" x14ac:dyDescent="0.35">
      <c r="R114" s="9" t="s">
        <v>182</v>
      </c>
      <c r="S114" s="10">
        <v>4</v>
      </c>
      <c r="T114" s="84" t="s">
        <v>182</v>
      </c>
    </row>
    <row r="115" spans="18:20" x14ac:dyDescent="0.35">
      <c r="R115" s="9" t="s">
        <v>43</v>
      </c>
      <c r="S115" s="10">
        <v>4.4000000000000004</v>
      </c>
      <c r="T115" s="84" t="s">
        <v>43</v>
      </c>
    </row>
    <row r="116" spans="18:20" x14ac:dyDescent="0.35">
      <c r="R116" s="9" t="s">
        <v>123</v>
      </c>
      <c r="S116" s="10">
        <v>4.4000000000000004</v>
      </c>
      <c r="T116" s="84" t="s">
        <v>123</v>
      </c>
    </row>
    <row r="117" spans="18:20" x14ac:dyDescent="0.35">
      <c r="R117" s="9" t="s">
        <v>183</v>
      </c>
      <c r="S117" s="10">
        <v>4.4000000000000004</v>
      </c>
      <c r="T117" s="84" t="s">
        <v>183</v>
      </c>
    </row>
    <row r="118" spans="18:20" x14ac:dyDescent="0.35">
      <c r="R118" s="9" t="s">
        <v>184</v>
      </c>
      <c r="S118" s="10">
        <v>4.4000000000000004</v>
      </c>
      <c r="T118" s="84" t="s">
        <v>184</v>
      </c>
    </row>
    <row r="119" spans="18:20" x14ac:dyDescent="0.35">
      <c r="R119" s="9" t="s">
        <v>44</v>
      </c>
      <c r="S119" s="10">
        <v>4.8</v>
      </c>
      <c r="T119" s="84" t="s">
        <v>44</v>
      </c>
    </row>
    <row r="120" spans="18:20" x14ac:dyDescent="0.35">
      <c r="R120" s="9" t="s">
        <v>124</v>
      </c>
      <c r="S120" s="10">
        <v>4.8</v>
      </c>
      <c r="T120" s="84" t="s">
        <v>124</v>
      </c>
    </row>
    <row r="121" spans="18:20" x14ac:dyDescent="0.35">
      <c r="R121" s="9" t="s">
        <v>185</v>
      </c>
      <c r="S121" s="10">
        <v>4.8</v>
      </c>
      <c r="T121" s="84" t="s">
        <v>185</v>
      </c>
    </row>
    <row r="122" spans="18:20" x14ac:dyDescent="0.35">
      <c r="R122" s="9" t="s">
        <v>185</v>
      </c>
      <c r="S122" s="10">
        <v>4.8</v>
      </c>
      <c r="T122" s="84" t="s">
        <v>185</v>
      </c>
    </row>
    <row r="123" spans="18:20" x14ac:dyDescent="0.35">
      <c r="R123" s="9" t="s">
        <v>45</v>
      </c>
      <c r="S123" s="10">
        <v>4.4000000000000004</v>
      </c>
      <c r="T123" s="84" t="s">
        <v>45</v>
      </c>
    </row>
    <row r="124" spans="18:20" x14ac:dyDescent="0.35">
      <c r="R124" s="9" t="s">
        <v>125</v>
      </c>
      <c r="S124" s="10">
        <v>4.4000000000000004</v>
      </c>
      <c r="T124" s="84" t="s">
        <v>125</v>
      </c>
    </row>
    <row r="125" spans="18:20" x14ac:dyDescent="0.35">
      <c r="R125" s="9" t="s">
        <v>46</v>
      </c>
      <c r="S125" s="10">
        <v>5.2</v>
      </c>
      <c r="T125" s="84" t="s">
        <v>46</v>
      </c>
    </row>
    <row r="126" spans="18:20" x14ac:dyDescent="0.35">
      <c r="R126" s="9" t="s">
        <v>126</v>
      </c>
      <c r="S126" s="10">
        <v>5.2</v>
      </c>
      <c r="T126" s="84" t="s">
        <v>126</v>
      </c>
    </row>
    <row r="127" spans="18:20" x14ac:dyDescent="0.35">
      <c r="R127" s="9" t="s">
        <v>47</v>
      </c>
      <c r="S127" s="10">
        <v>5.2</v>
      </c>
      <c r="T127" s="84" t="s">
        <v>47</v>
      </c>
    </row>
    <row r="128" spans="18:20" x14ac:dyDescent="0.35">
      <c r="R128" s="9" t="s">
        <v>127</v>
      </c>
      <c r="S128" s="10">
        <v>5.2</v>
      </c>
      <c r="T128" s="84" t="s">
        <v>127</v>
      </c>
    </row>
    <row r="129" spans="18:20" x14ac:dyDescent="0.35">
      <c r="R129" s="9" t="s">
        <v>48</v>
      </c>
      <c r="S129" s="10">
        <v>5.2</v>
      </c>
      <c r="T129" s="84" t="s">
        <v>48</v>
      </c>
    </row>
    <row r="130" spans="18:20" x14ac:dyDescent="0.35">
      <c r="R130" s="9" t="s">
        <v>128</v>
      </c>
      <c r="S130" s="10">
        <v>5.2</v>
      </c>
      <c r="T130" s="84" t="s">
        <v>128</v>
      </c>
    </row>
    <row r="131" spans="18:20" x14ac:dyDescent="0.35">
      <c r="R131" s="9" t="s">
        <v>49</v>
      </c>
      <c r="S131" s="10">
        <v>4.4000000000000004</v>
      </c>
      <c r="T131" s="84" t="s">
        <v>49</v>
      </c>
    </row>
    <row r="132" spans="18:20" x14ac:dyDescent="0.35">
      <c r="R132" s="9" t="s">
        <v>129</v>
      </c>
      <c r="S132" s="10">
        <v>4.4000000000000004</v>
      </c>
      <c r="T132" s="84" t="s">
        <v>129</v>
      </c>
    </row>
    <row r="133" spans="18:20" x14ac:dyDescent="0.35">
      <c r="R133" s="9" t="s">
        <v>50</v>
      </c>
      <c r="S133" s="10">
        <v>4.8</v>
      </c>
      <c r="T133" s="84" t="s">
        <v>50</v>
      </c>
    </row>
    <row r="134" spans="18:20" x14ac:dyDescent="0.35">
      <c r="R134" s="9" t="s">
        <v>130</v>
      </c>
      <c r="S134" s="10">
        <v>4.8</v>
      </c>
      <c r="T134" s="84" t="s">
        <v>130</v>
      </c>
    </row>
    <row r="135" spans="18:20" x14ac:dyDescent="0.35">
      <c r="R135" s="9" t="s">
        <v>51</v>
      </c>
      <c r="S135" s="10">
        <v>4</v>
      </c>
      <c r="T135" s="84" t="s">
        <v>51</v>
      </c>
    </row>
    <row r="136" spans="18:20" x14ac:dyDescent="0.35">
      <c r="R136" s="9" t="s">
        <v>131</v>
      </c>
      <c r="S136" s="10">
        <v>4</v>
      </c>
      <c r="T136" s="84" t="s">
        <v>131</v>
      </c>
    </row>
    <row r="137" spans="18:20" x14ac:dyDescent="0.35">
      <c r="R137" s="9" t="s">
        <v>52</v>
      </c>
      <c r="S137" s="10">
        <v>4.4000000000000004</v>
      </c>
      <c r="T137" s="84" t="s">
        <v>52</v>
      </c>
    </row>
    <row r="138" spans="18:20" x14ac:dyDescent="0.35">
      <c r="R138" s="9" t="s">
        <v>132</v>
      </c>
      <c r="S138" s="10">
        <v>4.4000000000000004</v>
      </c>
      <c r="T138" s="84" t="s">
        <v>132</v>
      </c>
    </row>
    <row r="139" spans="18:20" x14ac:dyDescent="0.35">
      <c r="R139" s="9" t="s">
        <v>53</v>
      </c>
      <c r="S139" s="10">
        <v>4.8</v>
      </c>
      <c r="T139" s="84" t="s">
        <v>53</v>
      </c>
    </row>
    <row r="140" spans="18:20" x14ac:dyDescent="0.35">
      <c r="R140" s="9" t="s">
        <v>133</v>
      </c>
      <c r="S140" s="10">
        <v>4.8</v>
      </c>
      <c r="T140" s="84" t="s">
        <v>133</v>
      </c>
    </row>
    <row r="141" spans="18:20" x14ac:dyDescent="0.35">
      <c r="R141" s="9" t="s">
        <v>54</v>
      </c>
      <c r="S141" s="10">
        <v>5.2</v>
      </c>
      <c r="T141" s="84" t="s">
        <v>54</v>
      </c>
    </row>
    <row r="142" spans="18:20" x14ac:dyDescent="0.35">
      <c r="R142" s="9" t="s">
        <v>134</v>
      </c>
      <c r="S142" s="10">
        <v>5.2</v>
      </c>
      <c r="T142" s="84" t="s">
        <v>134</v>
      </c>
    </row>
    <row r="143" spans="18:20" x14ac:dyDescent="0.35">
      <c r="R143" s="9" t="s">
        <v>55</v>
      </c>
      <c r="S143" s="10">
        <v>5.6</v>
      </c>
      <c r="T143" s="84" t="s">
        <v>55</v>
      </c>
    </row>
    <row r="144" spans="18:20" x14ac:dyDescent="0.35">
      <c r="R144" s="9" t="s">
        <v>135</v>
      </c>
      <c r="S144" s="10">
        <v>5.6</v>
      </c>
      <c r="T144" s="84" t="s">
        <v>135</v>
      </c>
    </row>
    <row r="145" spans="18:20" x14ac:dyDescent="0.35">
      <c r="R145" s="9" t="s">
        <v>186</v>
      </c>
      <c r="S145" s="10">
        <v>5.2</v>
      </c>
      <c r="T145" s="84" t="s">
        <v>186</v>
      </c>
    </row>
    <row r="146" spans="18:20" x14ac:dyDescent="0.35">
      <c r="R146" s="9" t="s">
        <v>187</v>
      </c>
      <c r="S146" s="10">
        <v>5.2</v>
      </c>
      <c r="T146" s="84" t="s">
        <v>187</v>
      </c>
    </row>
    <row r="147" spans="18:20" x14ac:dyDescent="0.35">
      <c r="R147" s="9" t="s">
        <v>56</v>
      </c>
      <c r="S147" s="10">
        <v>6</v>
      </c>
      <c r="T147" s="84" t="s">
        <v>56</v>
      </c>
    </row>
    <row r="148" spans="18:20" x14ac:dyDescent="0.35">
      <c r="R148" s="9" t="s">
        <v>136</v>
      </c>
      <c r="S148" s="10">
        <v>6</v>
      </c>
      <c r="T148" s="84" t="s">
        <v>136</v>
      </c>
    </row>
    <row r="149" spans="18:20" x14ac:dyDescent="0.35">
      <c r="R149" s="9" t="s">
        <v>57</v>
      </c>
      <c r="S149" s="10">
        <v>4.5</v>
      </c>
      <c r="T149" s="84" t="s">
        <v>57</v>
      </c>
    </row>
    <row r="150" spans="18:20" x14ac:dyDescent="0.35">
      <c r="R150" s="9" t="s">
        <v>137</v>
      </c>
      <c r="S150" s="10">
        <v>4.5</v>
      </c>
      <c r="T150" s="84" t="s">
        <v>137</v>
      </c>
    </row>
    <row r="151" spans="18:20" x14ac:dyDescent="0.35">
      <c r="R151" s="9" t="s">
        <v>58</v>
      </c>
      <c r="S151" s="10">
        <v>5.3</v>
      </c>
      <c r="T151" s="84" t="s">
        <v>58</v>
      </c>
    </row>
    <row r="152" spans="18:20" x14ac:dyDescent="0.35">
      <c r="R152" s="9" t="s">
        <v>138</v>
      </c>
      <c r="S152" s="10">
        <v>5.3</v>
      </c>
      <c r="T152" s="84" t="s">
        <v>138</v>
      </c>
    </row>
    <row r="153" spans="18:20" x14ac:dyDescent="0.35">
      <c r="R153" s="9" t="s">
        <v>59</v>
      </c>
      <c r="S153" s="10">
        <v>6.1</v>
      </c>
      <c r="T153" s="84" t="s">
        <v>59</v>
      </c>
    </row>
    <row r="154" spans="18:20" x14ac:dyDescent="0.35">
      <c r="R154" s="9" t="s">
        <v>139</v>
      </c>
      <c r="S154" s="10">
        <v>6.1</v>
      </c>
      <c r="T154" s="84" t="s">
        <v>139</v>
      </c>
    </row>
    <row r="155" spans="18:20" x14ac:dyDescent="0.35">
      <c r="R155" s="9" t="s">
        <v>60</v>
      </c>
      <c r="S155" s="10">
        <v>5.0999999999999996</v>
      </c>
      <c r="T155" s="84" t="s">
        <v>60</v>
      </c>
    </row>
    <row r="156" spans="18:20" x14ac:dyDescent="0.35">
      <c r="R156" s="9" t="s">
        <v>140</v>
      </c>
      <c r="S156" s="10">
        <v>5.0999999999999996</v>
      </c>
      <c r="T156" s="84" t="s">
        <v>140</v>
      </c>
    </row>
    <row r="157" spans="18:20" x14ac:dyDescent="0.35">
      <c r="R157" s="9" t="s">
        <v>61</v>
      </c>
      <c r="S157" s="10">
        <v>5.9</v>
      </c>
      <c r="T157" s="84" t="s">
        <v>61</v>
      </c>
    </row>
    <row r="158" spans="18:20" x14ac:dyDescent="0.35">
      <c r="R158" s="9" t="s">
        <v>141</v>
      </c>
      <c r="S158" s="10">
        <v>5.9</v>
      </c>
      <c r="T158" s="84" t="s">
        <v>141</v>
      </c>
    </row>
    <row r="159" spans="18:20" x14ac:dyDescent="0.35">
      <c r="R159" s="9" t="s">
        <v>62</v>
      </c>
      <c r="S159" s="10">
        <v>6.3</v>
      </c>
      <c r="T159" s="84" t="s">
        <v>62</v>
      </c>
    </row>
    <row r="160" spans="18:20" x14ac:dyDescent="0.35">
      <c r="R160" s="9" t="s">
        <v>142</v>
      </c>
      <c r="S160" s="10">
        <v>6.3</v>
      </c>
      <c r="T160" s="84" t="s">
        <v>142</v>
      </c>
    </row>
    <row r="161" spans="18:20" x14ac:dyDescent="0.35">
      <c r="R161" s="9" t="s">
        <v>63</v>
      </c>
      <c r="S161" s="10">
        <v>7.1</v>
      </c>
      <c r="T161" s="84" t="s">
        <v>63</v>
      </c>
    </row>
    <row r="162" spans="18:20" x14ac:dyDescent="0.35">
      <c r="R162" s="9" t="s">
        <v>143</v>
      </c>
      <c r="S162" s="10">
        <v>7.1</v>
      </c>
      <c r="T162" s="84" t="s">
        <v>143</v>
      </c>
    </row>
    <row r="163" spans="18:20" x14ac:dyDescent="0.35">
      <c r="R163" s="9" t="s">
        <v>64</v>
      </c>
      <c r="S163" s="10">
        <v>5.7</v>
      </c>
      <c r="T163" s="84" t="s">
        <v>64</v>
      </c>
    </row>
    <row r="164" spans="18:20" x14ac:dyDescent="0.35">
      <c r="R164" s="9" t="s">
        <v>144</v>
      </c>
      <c r="S164" s="10">
        <v>5.7</v>
      </c>
      <c r="T164" s="84" t="s">
        <v>144</v>
      </c>
    </row>
    <row r="165" spans="18:20" x14ac:dyDescent="0.35">
      <c r="R165" s="9" t="s">
        <v>65</v>
      </c>
      <c r="S165" s="10">
        <v>6.5</v>
      </c>
      <c r="T165" s="84" t="s">
        <v>65</v>
      </c>
    </row>
    <row r="166" spans="18:20" x14ac:dyDescent="0.35">
      <c r="R166" s="9" t="s">
        <v>145</v>
      </c>
      <c r="S166" s="10">
        <v>6.5</v>
      </c>
      <c r="T166" s="84" t="s">
        <v>145</v>
      </c>
    </row>
    <row r="167" spans="18:20" x14ac:dyDescent="0.35">
      <c r="R167" s="9" t="s">
        <v>66</v>
      </c>
      <c r="S167" s="10">
        <v>7.5</v>
      </c>
      <c r="T167" s="84" t="s">
        <v>66</v>
      </c>
    </row>
    <row r="168" spans="18:20" x14ac:dyDescent="0.35">
      <c r="R168" s="9" t="s">
        <v>146</v>
      </c>
      <c r="S168" s="10">
        <v>7.5</v>
      </c>
      <c r="T168" s="84" t="s">
        <v>146</v>
      </c>
    </row>
    <row r="169" spans="18:20" x14ac:dyDescent="0.35">
      <c r="R169" s="9" t="s">
        <v>67</v>
      </c>
      <c r="S169" s="10">
        <v>8.1</v>
      </c>
      <c r="T169" s="84" t="s">
        <v>67</v>
      </c>
    </row>
    <row r="170" spans="18:20" x14ac:dyDescent="0.35">
      <c r="R170" s="9" t="s">
        <v>147</v>
      </c>
      <c r="S170" s="10">
        <v>8.1</v>
      </c>
      <c r="T170" s="84" t="s">
        <v>147</v>
      </c>
    </row>
    <row r="171" spans="18:20" x14ac:dyDescent="0.35">
      <c r="R171" s="9" t="s">
        <v>68</v>
      </c>
      <c r="S171" s="10">
        <v>6.3</v>
      </c>
      <c r="T171" s="84" t="s">
        <v>68</v>
      </c>
    </row>
    <row r="172" spans="18:20" x14ac:dyDescent="0.35">
      <c r="R172" s="9" t="s">
        <v>148</v>
      </c>
      <c r="S172" s="10">
        <v>6.3</v>
      </c>
      <c r="T172" s="84" t="s">
        <v>148</v>
      </c>
    </row>
    <row r="173" spans="18:20" x14ac:dyDescent="0.35">
      <c r="R173" s="9" t="s">
        <v>69</v>
      </c>
      <c r="S173" s="10">
        <v>6.9</v>
      </c>
      <c r="T173" s="84" t="s">
        <v>69</v>
      </c>
    </row>
    <row r="174" spans="18:20" x14ac:dyDescent="0.35">
      <c r="R174" s="9" t="s">
        <v>149</v>
      </c>
      <c r="S174" s="10">
        <v>6.9</v>
      </c>
      <c r="T174" s="84" t="s">
        <v>149</v>
      </c>
    </row>
    <row r="175" spans="18:20" x14ac:dyDescent="0.35">
      <c r="R175" s="9" t="s">
        <v>188</v>
      </c>
      <c r="S175" s="10">
        <v>5.7</v>
      </c>
      <c r="T175" s="84" t="s">
        <v>188</v>
      </c>
    </row>
    <row r="176" spans="18:20" x14ac:dyDescent="0.35">
      <c r="R176" s="9" t="s">
        <v>189</v>
      </c>
      <c r="S176" s="10">
        <v>5.7</v>
      </c>
      <c r="T176" s="84" t="s">
        <v>189</v>
      </c>
    </row>
    <row r="177" spans="18:20" x14ac:dyDescent="0.35">
      <c r="R177" s="9" t="s">
        <v>190</v>
      </c>
      <c r="S177" s="10">
        <v>6.5</v>
      </c>
      <c r="T177" s="84" t="s">
        <v>190</v>
      </c>
    </row>
    <row r="178" spans="18:20" x14ac:dyDescent="0.35">
      <c r="R178" s="9" t="s">
        <v>191</v>
      </c>
      <c r="S178" s="10">
        <v>6.5</v>
      </c>
      <c r="T178" s="84" t="s">
        <v>191</v>
      </c>
    </row>
    <row r="179" spans="18:20" x14ac:dyDescent="0.35">
      <c r="R179" s="9" t="s">
        <v>192</v>
      </c>
      <c r="S179" s="10">
        <v>8</v>
      </c>
      <c r="T179" s="84" t="s">
        <v>192</v>
      </c>
    </row>
    <row r="180" spans="18:20" x14ac:dyDescent="0.35">
      <c r="R180" s="70" t="s">
        <v>193</v>
      </c>
      <c r="S180" s="71">
        <v>8</v>
      </c>
      <c r="T180" s="86" t="s">
        <v>193</v>
      </c>
    </row>
  </sheetData>
  <sheetProtection algorithmName="SHA-512" hashValue="NS5ogn5r7U4PWU+LAM+RfwfryxvhW/9uquzA0ozh4SBcjooRofbdGqK4NuRH8Pq8ryVlaIHFzBlGAazSBeb3Bg==" saltValue="BszifZLGbKS1F2Uawa8RIg==" spinCount="100000" sheet="1" selectLockedCells="1"/>
  <mergeCells count="33">
    <mergeCell ref="D21:E21"/>
    <mergeCell ref="L21:M21"/>
    <mergeCell ref="B23:O26"/>
    <mergeCell ref="D18:E18"/>
    <mergeCell ref="L18:M18"/>
    <mergeCell ref="D19:E19"/>
    <mergeCell ref="L19:M19"/>
    <mergeCell ref="D20:E20"/>
    <mergeCell ref="L20:M20"/>
    <mergeCell ref="N17:O17"/>
    <mergeCell ref="D11:E11"/>
    <mergeCell ref="L11:M11"/>
    <mergeCell ref="D12:E12"/>
    <mergeCell ref="L12:M12"/>
    <mergeCell ref="D13:E13"/>
    <mergeCell ref="L13:M13"/>
    <mergeCell ref="D14:E14"/>
    <mergeCell ref="L14:M14"/>
    <mergeCell ref="D17:E17"/>
    <mergeCell ref="F17:G17"/>
    <mergeCell ref="L17:M17"/>
    <mergeCell ref="N10:O10"/>
    <mergeCell ref="A2:G2"/>
    <mergeCell ref="I2:O2"/>
    <mergeCell ref="A3:G3"/>
    <mergeCell ref="A4:G4"/>
    <mergeCell ref="I4:J4"/>
    <mergeCell ref="K4:L4"/>
    <mergeCell ref="I5:J6"/>
    <mergeCell ref="K5:L6"/>
    <mergeCell ref="D10:E10"/>
    <mergeCell ref="F10:G10"/>
    <mergeCell ref="L10:M10"/>
  </mergeCells>
  <conditionalFormatting sqref="D18:E20">
    <cfRule type="cellIs" dxfId="189" priority="1" operator="equal">
      <formula>D11</formula>
    </cfRule>
  </conditionalFormatting>
  <conditionalFormatting sqref="L11">
    <cfRule type="cellIs" dxfId="188" priority="2" operator="equal">
      <formula>D18</formula>
    </cfRule>
    <cfRule type="cellIs" dxfId="187" priority="3" operator="equal">
      <formula>D11</formula>
    </cfRule>
  </conditionalFormatting>
  <conditionalFormatting sqref="L12">
    <cfRule type="cellIs" dxfId="186" priority="4" operator="equal">
      <formula>D19</formula>
    </cfRule>
    <cfRule type="cellIs" dxfId="185" priority="5" operator="equal">
      <formula>D12</formula>
    </cfRule>
  </conditionalFormatting>
  <conditionalFormatting sqref="L13">
    <cfRule type="cellIs" dxfId="184" priority="6" operator="equal">
      <formula>D20</formula>
    </cfRule>
    <cfRule type="cellIs" dxfId="183" priority="7" operator="equal">
      <formula>D13</formula>
    </cfRule>
  </conditionalFormatting>
  <conditionalFormatting sqref="L18:L20">
    <cfRule type="cellIs" dxfId="182" priority="8" operator="equal">
      <formula>L11</formula>
    </cfRule>
    <cfRule type="cellIs" dxfId="181" priority="9" operator="equal">
      <formula>D18</formula>
    </cfRule>
    <cfRule type="cellIs" dxfId="180" priority="10" operator="equal">
      <formula>D11</formula>
    </cfRule>
  </conditionalFormatting>
  <printOptions horizontalCentered="1"/>
  <pageMargins left="0.70866141732283472" right="0.70866141732283472" top="0.74803149606299213" bottom="0.74803149606299213" header="0.51181102362204722" footer="0.51181102362204722"/>
  <pageSetup paperSize="9" scale="79" firstPageNumber="0" orientation="landscape" horizontalDpi="300" verticalDpi="30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7115BC-3A8E-4ABF-B28A-65631CEE9F1D}">
  <sheetPr>
    <pageSetUpPr fitToPage="1"/>
  </sheetPr>
  <dimension ref="A1:AMK180"/>
  <sheetViews>
    <sheetView showGridLines="0" zoomScale="80" zoomScaleNormal="80" workbookViewId="0">
      <selection activeCell="B23" sqref="B23:O26"/>
    </sheetView>
  </sheetViews>
  <sheetFormatPr defaultRowHeight="13.15" x14ac:dyDescent="0.35"/>
  <cols>
    <col min="1" max="1" width="9.06640625" style="32" customWidth="1"/>
    <col min="2" max="2" width="20.59765625" style="32" customWidth="1"/>
    <col min="3" max="3" width="9.06640625" style="32" customWidth="1"/>
    <col min="4" max="4" width="20.59765625" style="32" customWidth="1"/>
    <col min="5" max="5" width="10.59765625" style="32" customWidth="1"/>
    <col min="6" max="8" width="5.59765625" style="32" customWidth="1"/>
    <col min="9" max="9" width="9.06640625" style="32" customWidth="1"/>
    <col min="10" max="10" width="20.59765625" style="32" customWidth="1"/>
    <col min="11" max="11" width="9.06640625" style="32" customWidth="1"/>
    <col min="12" max="12" width="20.59765625" style="32" customWidth="1"/>
    <col min="13" max="13" width="10.59765625" style="32" customWidth="1"/>
    <col min="14" max="15" width="5.59765625" style="32" customWidth="1"/>
    <col min="16" max="16" width="9.73046875" style="32" customWidth="1"/>
    <col min="17" max="17" width="9.06640625" style="32" customWidth="1"/>
    <col min="18" max="18" width="12.86328125" style="64" customWidth="1"/>
    <col min="19" max="19" width="9.06640625" style="32" customWidth="1"/>
    <col min="20" max="20" width="12.53125" style="32" bestFit="1" customWidth="1"/>
    <col min="21" max="1025" width="9.06640625" style="32" customWidth="1"/>
    <col min="1026" max="16384" width="9.06640625" style="67"/>
  </cols>
  <sheetData>
    <row r="1" spans="1:20" x14ac:dyDescent="0.4">
      <c r="R1" s="65" t="s">
        <v>77</v>
      </c>
      <c r="S1" s="66" t="s">
        <v>72</v>
      </c>
      <c r="T1" s="81" t="s">
        <v>214</v>
      </c>
    </row>
    <row r="2" spans="1:20" s="32" customFormat="1" ht="18" x14ac:dyDescent="0.35">
      <c r="A2" s="105" t="s">
        <v>209</v>
      </c>
      <c r="B2" s="105"/>
      <c r="C2" s="105"/>
      <c r="D2" s="105"/>
      <c r="E2" s="105"/>
      <c r="F2" s="105"/>
      <c r="G2" s="105"/>
      <c r="I2" s="106" t="s">
        <v>164</v>
      </c>
      <c r="J2" s="106"/>
      <c r="K2" s="106"/>
      <c r="L2" s="106"/>
      <c r="M2" s="106"/>
      <c r="N2" s="106"/>
      <c r="O2" s="106"/>
      <c r="R2" s="72"/>
      <c r="S2" s="73"/>
      <c r="T2" s="82"/>
    </row>
    <row r="3" spans="1:20" s="32" customFormat="1" ht="18" x14ac:dyDescent="0.35">
      <c r="A3" s="105">
        <f>Base!B9</f>
        <v>0</v>
      </c>
      <c r="B3" s="105"/>
      <c r="C3" s="105"/>
      <c r="D3" s="105"/>
      <c r="E3" s="105"/>
      <c r="F3" s="105"/>
      <c r="G3" s="105"/>
      <c r="R3" s="74"/>
      <c r="S3" s="75"/>
      <c r="T3" s="83"/>
    </row>
    <row r="4" spans="1:20" s="32" customFormat="1" ht="18" x14ac:dyDescent="0.35">
      <c r="A4" s="107">
        <f>Base!B12</f>
        <v>0</v>
      </c>
      <c r="B4" s="107"/>
      <c r="C4" s="107"/>
      <c r="D4" s="107"/>
      <c r="E4" s="107"/>
      <c r="F4" s="107"/>
      <c r="G4" s="107"/>
      <c r="I4" s="88" t="s">
        <v>84</v>
      </c>
      <c r="J4" s="88"/>
      <c r="K4" s="88" t="s">
        <v>83</v>
      </c>
      <c r="L4" s="88"/>
      <c r="M4" s="33" t="s">
        <v>82</v>
      </c>
      <c r="N4" s="34" t="s">
        <v>81</v>
      </c>
      <c r="O4" s="37">
        <f>VLOOKUP($Q$7,Base!$C$2:$H$32,3,FALSE)</f>
        <v>0</v>
      </c>
      <c r="R4" s="74"/>
      <c r="S4" s="75"/>
      <c r="T4" s="83"/>
    </row>
    <row r="5" spans="1:20" s="32" customFormat="1" x14ac:dyDescent="0.35">
      <c r="I5" s="108">
        <f>VLOOKUP($Q$7,Base!$C$2:$H$32,2,FALSE)</f>
        <v>0</v>
      </c>
      <c r="J5" s="108"/>
      <c r="K5" s="109">
        <f>Base!B5</f>
        <v>0</v>
      </c>
      <c r="L5" s="109"/>
      <c r="M5" s="68">
        <f>VLOOKUP($Q$7,Base!$C$2:$H$32,6,FALSE)</f>
        <v>0</v>
      </c>
      <c r="N5" s="34" t="s">
        <v>80</v>
      </c>
      <c r="O5" s="37">
        <f>VLOOKUP($Q$7,Base!$C$2:$H$32,4,FALSE)</f>
        <v>0</v>
      </c>
      <c r="R5" s="74"/>
      <c r="S5" s="75"/>
      <c r="T5" s="83"/>
    </row>
    <row r="6" spans="1:20" s="32" customFormat="1" x14ac:dyDescent="0.35">
      <c r="I6" s="108"/>
      <c r="J6" s="108"/>
      <c r="K6" s="109"/>
      <c r="L6" s="109"/>
      <c r="M6" s="69">
        <f>VLOOKUP($Q$7,Base!$C$2:$H$32,5,FALSE)</f>
        <v>0</v>
      </c>
      <c r="N6" s="34" t="s">
        <v>71</v>
      </c>
      <c r="O6" s="35"/>
      <c r="R6" s="74"/>
      <c r="S6" s="75"/>
      <c r="T6" s="83"/>
    </row>
    <row r="7" spans="1:20" s="32" customFormat="1" x14ac:dyDescent="0.3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63" t="s">
        <v>85</v>
      </c>
      <c r="Q7" s="77">
        <v>13</v>
      </c>
      <c r="R7" s="74"/>
      <c r="S7" s="75"/>
      <c r="T7" s="83"/>
    </row>
    <row r="8" spans="1:20" x14ac:dyDescent="0.35">
      <c r="R8" s="74"/>
      <c r="S8" s="75"/>
      <c r="T8" s="83"/>
    </row>
    <row r="9" spans="1:20" s="32" customFormat="1" ht="18" customHeight="1" x14ac:dyDescent="0.35">
      <c r="A9" s="32" t="s">
        <v>79</v>
      </c>
      <c r="I9" s="32" t="s">
        <v>165</v>
      </c>
      <c r="R9" s="74"/>
      <c r="S9" s="75"/>
      <c r="T9" s="83"/>
    </row>
    <row r="10" spans="1:20" s="32" customFormat="1" ht="18" customHeight="1" x14ac:dyDescent="0.35">
      <c r="A10" s="37"/>
      <c r="B10" s="38" t="s">
        <v>77</v>
      </c>
      <c r="C10" s="37" t="s">
        <v>72</v>
      </c>
      <c r="D10" s="88" t="s">
        <v>76</v>
      </c>
      <c r="E10" s="88"/>
      <c r="F10" s="88" t="s">
        <v>72</v>
      </c>
      <c r="G10" s="104"/>
      <c r="I10" s="37"/>
      <c r="J10" s="38" t="s">
        <v>77</v>
      </c>
      <c r="K10" s="37" t="s">
        <v>72</v>
      </c>
      <c r="L10" s="88" t="s">
        <v>76</v>
      </c>
      <c r="M10" s="88"/>
      <c r="N10" s="88" t="s">
        <v>72</v>
      </c>
      <c r="O10" s="88"/>
      <c r="R10" s="74"/>
      <c r="S10" s="75"/>
      <c r="T10" s="83"/>
    </row>
    <row r="11" spans="1:20" s="32" customFormat="1" ht="18" customHeight="1" x14ac:dyDescent="0.35">
      <c r="A11" s="39" t="s">
        <v>166</v>
      </c>
      <c r="B11" s="40"/>
      <c r="C11" s="41" t="e">
        <f>VLOOKUP(B11,$R$2:$S$180,2,0)</f>
        <v>#N/A</v>
      </c>
      <c r="D11" s="98">
        <f>B11</f>
        <v>0</v>
      </c>
      <c r="E11" s="99"/>
      <c r="F11" s="42" t="e">
        <f>VLOOKUP(D11,$R$2:$S$180,2,0)</f>
        <v>#N/A</v>
      </c>
      <c r="G11" s="43"/>
      <c r="I11" s="39" t="s">
        <v>166</v>
      </c>
      <c r="J11" s="40"/>
      <c r="K11" s="41" t="e">
        <f t="shared" ref="K11:K13" si="0">VLOOKUP(J11,$R$2:$S$180,2,0)</f>
        <v>#N/A</v>
      </c>
      <c r="L11" s="99">
        <f>J11</f>
        <v>0</v>
      </c>
      <c r="M11" s="99"/>
      <c r="N11" s="44" t="e">
        <f t="shared" ref="N11:N13" si="1">VLOOKUP(L11,$R$2:$S$180,2,0)</f>
        <v>#N/A</v>
      </c>
      <c r="O11" s="44"/>
      <c r="R11" s="74"/>
      <c r="S11" s="75"/>
      <c r="T11" s="83"/>
    </row>
    <row r="12" spans="1:20" s="32" customFormat="1" ht="18" customHeight="1" x14ac:dyDescent="0.35">
      <c r="A12" s="45" t="s">
        <v>167</v>
      </c>
      <c r="B12" s="46"/>
      <c r="C12" s="47" t="e">
        <f t="shared" ref="C12:C13" si="2">VLOOKUP(B12,$R$2:$S$180,2,0)</f>
        <v>#N/A</v>
      </c>
      <c r="D12" s="100">
        <f>B12</f>
        <v>0</v>
      </c>
      <c r="E12" s="101"/>
      <c r="F12" s="48" t="e">
        <f>VLOOKUP(D12,$R$2:$S$180,2,0)</f>
        <v>#N/A</v>
      </c>
      <c r="G12" s="49"/>
      <c r="I12" s="45" t="s">
        <v>167</v>
      </c>
      <c r="J12" s="46"/>
      <c r="K12" s="47" t="e">
        <f t="shared" si="0"/>
        <v>#N/A</v>
      </c>
      <c r="L12" s="101">
        <f>J12</f>
        <v>0</v>
      </c>
      <c r="M12" s="101"/>
      <c r="N12" s="50" t="e">
        <f t="shared" si="1"/>
        <v>#N/A</v>
      </c>
      <c r="O12" s="50"/>
      <c r="R12" s="9" t="s">
        <v>2</v>
      </c>
      <c r="S12" s="10" t="s">
        <v>2</v>
      </c>
      <c r="T12" s="84" t="s">
        <v>2</v>
      </c>
    </row>
    <row r="13" spans="1:20" s="32" customFormat="1" ht="18" customHeight="1" x14ac:dyDescent="0.35">
      <c r="A13" s="51" t="s">
        <v>168</v>
      </c>
      <c r="B13" s="52"/>
      <c r="C13" s="53" t="e">
        <f t="shared" si="2"/>
        <v>#N/A</v>
      </c>
      <c r="D13" s="102">
        <f>B13</f>
        <v>0</v>
      </c>
      <c r="E13" s="103"/>
      <c r="F13" s="54" t="e">
        <f>VLOOKUP(D13,$R$2:$S$180,2,0)</f>
        <v>#N/A</v>
      </c>
      <c r="G13" s="55"/>
      <c r="I13" s="51" t="s">
        <v>168</v>
      </c>
      <c r="J13" s="52"/>
      <c r="K13" s="53" t="e">
        <f t="shared" si="0"/>
        <v>#N/A</v>
      </c>
      <c r="L13" s="103">
        <f>J13</f>
        <v>0</v>
      </c>
      <c r="M13" s="103"/>
      <c r="N13" s="56" t="e">
        <f t="shared" si="1"/>
        <v>#N/A</v>
      </c>
      <c r="O13" s="56"/>
      <c r="R13" s="9" t="s">
        <v>1</v>
      </c>
      <c r="S13" s="10" t="s">
        <v>2</v>
      </c>
      <c r="T13" s="84" t="s">
        <v>1</v>
      </c>
    </row>
    <row r="14" spans="1:20" s="32" customFormat="1" ht="18" customHeight="1" x14ac:dyDescent="0.35">
      <c r="A14" s="57" t="s">
        <v>0</v>
      </c>
      <c r="B14" s="58"/>
      <c r="C14" s="59">
        <f t="array" ref="C14">SUM(IFERROR(C11:C13,0))</f>
        <v>0</v>
      </c>
      <c r="D14" s="87" t="s">
        <v>73</v>
      </c>
      <c r="E14" s="87"/>
      <c r="F14" s="60">
        <f t="array" ref="F14">SUM(IFERROR(F11:F13,0))</f>
        <v>0</v>
      </c>
      <c r="G14" s="60"/>
      <c r="I14" s="57" t="s">
        <v>0</v>
      </c>
      <c r="J14" s="58"/>
      <c r="K14" s="59">
        <f t="array" ref="K14">SUM(IFERROR(K11:K13,0))</f>
        <v>0</v>
      </c>
      <c r="L14" s="88" t="s">
        <v>73</v>
      </c>
      <c r="M14" s="88"/>
      <c r="N14" s="60">
        <f t="array" ref="N14">SUM(IFERROR(N11:N13,0))</f>
        <v>0</v>
      </c>
      <c r="O14" s="60"/>
      <c r="R14" s="9" t="s">
        <v>86</v>
      </c>
      <c r="S14" s="10" t="s">
        <v>2</v>
      </c>
      <c r="T14" s="84" t="s">
        <v>86</v>
      </c>
    </row>
    <row r="15" spans="1:20" s="32" customFormat="1" ht="18" customHeight="1" x14ac:dyDescent="0.35">
      <c r="C15" s="61"/>
      <c r="F15" s="61"/>
      <c r="G15" s="61"/>
      <c r="K15" s="61"/>
      <c r="R15" s="9" t="s">
        <v>3</v>
      </c>
      <c r="S15" s="10" t="s">
        <v>2</v>
      </c>
      <c r="T15" s="84" t="s">
        <v>3</v>
      </c>
    </row>
    <row r="16" spans="1:20" s="32" customFormat="1" ht="18" customHeight="1" x14ac:dyDescent="0.35">
      <c r="A16" s="32" t="s">
        <v>78</v>
      </c>
      <c r="C16" s="61"/>
      <c r="F16" s="61"/>
      <c r="G16" s="61"/>
      <c r="I16" s="32" t="s">
        <v>169</v>
      </c>
      <c r="K16" s="61"/>
      <c r="R16" s="9" t="s">
        <v>87</v>
      </c>
      <c r="S16" s="10" t="s">
        <v>2</v>
      </c>
      <c r="T16" s="84" t="s">
        <v>87</v>
      </c>
    </row>
    <row r="17" spans="1:20" s="32" customFormat="1" ht="18" customHeight="1" x14ac:dyDescent="0.35">
      <c r="A17" s="37"/>
      <c r="B17" s="38" t="s">
        <v>77</v>
      </c>
      <c r="C17" s="37" t="s">
        <v>72</v>
      </c>
      <c r="D17" s="88" t="s">
        <v>76</v>
      </c>
      <c r="E17" s="88"/>
      <c r="F17" s="104" t="s">
        <v>72</v>
      </c>
      <c r="G17" s="104"/>
      <c r="I17" s="37"/>
      <c r="J17" s="38" t="s">
        <v>77</v>
      </c>
      <c r="K17" s="37" t="s">
        <v>72</v>
      </c>
      <c r="L17" s="88" t="s">
        <v>76</v>
      </c>
      <c r="M17" s="88"/>
      <c r="N17" s="88" t="s">
        <v>72</v>
      </c>
      <c r="O17" s="88"/>
      <c r="R17" s="9" t="s">
        <v>4</v>
      </c>
      <c r="S17" s="10" t="s">
        <v>2</v>
      </c>
      <c r="T17" s="84" t="s">
        <v>4</v>
      </c>
    </row>
    <row r="18" spans="1:20" s="32" customFormat="1" ht="18" customHeight="1" x14ac:dyDescent="0.35">
      <c r="A18" s="39" t="s">
        <v>166</v>
      </c>
      <c r="B18" s="40"/>
      <c r="C18" s="41" t="e">
        <f>VLOOKUP(B18,$R$2:$S$180,2,0)</f>
        <v>#N/A</v>
      </c>
      <c r="D18" s="98">
        <f>B18</f>
        <v>0</v>
      </c>
      <c r="E18" s="98"/>
      <c r="F18" s="42" t="e">
        <f t="shared" ref="F18:F20" si="3">VLOOKUP(D18,$R$2:$S$180,2,0)</f>
        <v>#N/A</v>
      </c>
      <c r="G18" s="43"/>
      <c r="I18" s="39" t="s">
        <v>166</v>
      </c>
      <c r="J18" s="40"/>
      <c r="K18" s="41" t="e">
        <f t="shared" ref="K18:K20" si="4">VLOOKUP(J18,$R$2:$S$180,2,0)</f>
        <v>#N/A</v>
      </c>
      <c r="L18" s="99">
        <f>J18</f>
        <v>0</v>
      </c>
      <c r="M18" s="99"/>
      <c r="N18" s="44" t="e">
        <f t="shared" ref="N18:N20" si="5">VLOOKUP(L18,$R$2:$S$180,2,0)</f>
        <v>#N/A</v>
      </c>
      <c r="O18" s="44"/>
      <c r="R18" s="9" t="s">
        <v>88</v>
      </c>
      <c r="S18" s="10" t="s">
        <v>2</v>
      </c>
      <c r="T18" s="84" t="s">
        <v>88</v>
      </c>
    </row>
    <row r="19" spans="1:20" s="32" customFormat="1" ht="18" customHeight="1" x14ac:dyDescent="0.35">
      <c r="A19" s="45" t="s">
        <v>167</v>
      </c>
      <c r="B19" s="46"/>
      <c r="C19" s="47" t="e">
        <f>VLOOKUP(B19,$R$2:$S$180,2,0)</f>
        <v>#N/A</v>
      </c>
      <c r="D19" s="100">
        <f>B19</f>
        <v>0</v>
      </c>
      <c r="E19" s="100"/>
      <c r="F19" s="48" t="e">
        <f t="shared" si="3"/>
        <v>#N/A</v>
      </c>
      <c r="G19" s="49"/>
      <c r="I19" s="45" t="s">
        <v>167</v>
      </c>
      <c r="J19" s="46"/>
      <c r="K19" s="47" t="e">
        <f t="shared" si="4"/>
        <v>#N/A</v>
      </c>
      <c r="L19" s="101">
        <f>J19</f>
        <v>0</v>
      </c>
      <c r="M19" s="101"/>
      <c r="N19" s="50" t="e">
        <f t="shared" si="5"/>
        <v>#N/A</v>
      </c>
      <c r="O19" s="50"/>
      <c r="R19" s="9" t="s">
        <v>5</v>
      </c>
      <c r="S19" s="10">
        <v>0.2</v>
      </c>
      <c r="T19" s="84" t="s">
        <v>5</v>
      </c>
    </row>
    <row r="20" spans="1:20" s="32" customFormat="1" ht="18" customHeight="1" x14ac:dyDescent="0.35">
      <c r="A20" s="51" t="s">
        <v>168</v>
      </c>
      <c r="B20" s="52"/>
      <c r="C20" s="53" t="e">
        <f>VLOOKUP(B20,$R$2:$S$180,2,0)</f>
        <v>#N/A</v>
      </c>
      <c r="D20" s="102">
        <f>B20</f>
        <v>0</v>
      </c>
      <c r="E20" s="102"/>
      <c r="F20" s="54" t="e">
        <f t="shared" si="3"/>
        <v>#N/A</v>
      </c>
      <c r="G20" s="55"/>
      <c r="I20" s="51" t="s">
        <v>168</v>
      </c>
      <c r="J20" s="52"/>
      <c r="K20" s="53" t="e">
        <f t="shared" si="4"/>
        <v>#N/A</v>
      </c>
      <c r="L20" s="103">
        <f>J20</f>
        <v>0</v>
      </c>
      <c r="M20" s="103"/>
      <c r="N20" s="56" t="e">
        <f t="shared" si="5"/>
        <v>#N/A</v>
      </c>
      <c r="O20" s="56"/>
      <c r="R20" s="76" t="s">
        <v>211</v>
      </c>
      <c r="S20" s="10">
        <v>0.2</v>
      </c>
      <c r="T20" s="85" t="s">
        <v>211</v>
      </c>
    </row>
    <row r="21" spans="1:20" s="32" customFormat="1" ht="18" customHeight="1" x14ac:dyDescent="0.35">
      <c r="A21" s="57" t="s">
        <v>0</v>
      </c>
      <c r="B21" s="58"/>
      <c r="C21" s="62">
        <f t="array" ref="C21">SUM(IFERROR(C18:C20,0))</f>
        <v>0</v>
      </c>
      <c r="D21" s="87" t="s">
        <v>73</v>
      </c>
      <c r="E21" s="87"/>
      <c r="F21" s="60">
        <f t="array" ref="F21">SUM(IFERROR(F18:F20,0))</f>
        <v>0</v>
      </c>
      <c r="G21" s="60"/>
      <c r="I21" s="57" t="s">
        <v>0</v>
      </c>
      <c r="J21" s="58"/>
      <c r="K21" s="62">
        <f t="array" ref="K21">SUM(IFERROR(K18:K20,0))</f>
        <v>0</v>
      </c>
      <c r="L21" s="88" t="s">
        <v>73</v>
      </c>
      <c r="M21" s="88"/>
      <c r="N21" s="60">
        <f t="array" ref="N21">SUM(IFERROR(N18:N20,0))</f>
        <v>0</v>
      </c>
      <c r="O21" s="60"/>
      <c r="R21" s="9" t="s">
        <v>6</v>
      </c>
      <c r="S21" s="10">
        <v>0.4</v>
      </c>
      <c r="T21" s="84" t="s">
        <v>6</v>
      </c>
    </row>
    <row r="22" spans="1:20" s="32" customFormat="1" ht="18" customHeight="1" x14ac:dyDescent="0.35">
      <c r="R22" s="76" t="s">
        <v>213</v>
      </c>
      <c r="S22" s="10">
        <v>0.4</v>
      </c>
      <c r="T22" s="85" t="s">
        <v>213</v>
      </c>
    </row>
    <row r="23" spans="1:20" s="32" customFormat="1" ht="18" customHeight="1" x14ac:dyDescent="0.35">
      <c r="A23" s="32" t="s">
        <v>75</v>
      </c>
      <c r="B23" s="89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1"/>
      <c r="R23" s="9" t="s">
        <v>7</v>
      </c>
      <c r="S23" s="10">
        <v>0.7</v>
      </c>
      <c r="T23" s="84" t="s">
        <v>7</v>
      </c>
    </row>
    <row r="24" spans="1:20" s="32" customFormat="1" ht="18" customHeight="1" x14ac:dyDescent="0.35">
      <c r="B24" s="92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4"/>
      <c r="R24" s="76" t="s">
        <v>212</v>
      </c>
      <c r="S24" s="10">
        <v>0.7</v>
      </c>
      <c r="T24" s="85" t="s">
        <v>212</v>
      </c>
    </row>
    <row r="25" spans="1:20" s="32" customFormat="1" ht="18" customHeight="1" x14ac:dyDescent="0.35">
      <c r="B25" s="92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4"/>
      <c r="R25" s="9" t="s">
        <v>8</v>
      </c>
      <c r="S25" s="10">
        <v>0.5</v>
      </c>
      <c r="T25" s="84" t="s">
        <v>8</v>
      </c>
    </row>
    <row r="26" spans="1:20" s="32" customFormat="1" ht="18" customHeight="1" x14ac:dyDescent="0.35"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7"/>
      <c r="R26" s="9" t="s">
        <v>89</v>
      </c>
      <c r="S26" s="10">
        <v>0.5</v>
      </c>
      <c r="T26" s="84" t="s">
        <v>89</v>
      </c>
    </row>
    <row r="27" spans="1:20" s="32" customFormat="1" ht="18" customHeight="1" x14ac:dyDescent="0.35">
      <c r="R27" s="9" t="s">
        <v>9</v>
      </c>
      <c r="S27" s="10">
        <v>0.6</v>
      </c>
      <c r="T27" s="84" t="s">
        <v>9</v>
      </c>
    </row>
    <row r="28" spans="1:20" s="32" customFormat="1" ht="18" customHeight="1" x14ac:dyDescent="0.35">
      <c r="R28" s="9" t="s">
        <v>90</v>
      </c>
      <c r="S28" s="10">
        <v>0.6</v>
      </c>
      <c r="T28" s="84" t="s">
        <v>90</v>
      </c>
    </row>
    <row r="29" spans="1:20" s="32" customFormat="1" ht="18" customHeight="1" x14ac:dyDescent="0.35">
      <c r="R29" s="9" t="s">
        <v>10</v>
      </c>
      <c r="S29" s="10">
        <v>0.6</v>
      </c>
      <c r="T29" s="84" t="s">
        <v>10</v>
      </c>
    </row>
    <row r="30" spans="1:20" s="32" customFormat="1" ht="18" customHeight="1" x14ac:dyDescent="0.35">
      <c r="R30" s="9" t="s">
        <v>91</v>
      </c>
      <c r="S30" s="10">
        <v>0.6</v>
      </c>
      <c r="T30" s="84" t="s">
        <v>91</v>
      </c>
    </row>
    <row r="31" spans="1:20" s="32" customFormat="1" ht="18" customHeight="1" x14ac:dyDescent="0.35">
      <c r="R31" s="9" t="s">
        <v>11</v>
      </c>
      <c r="S31" s="10">
        <v>0.7</v>
      </c>
      <c r="T31" s="84" t="s">
        <v>11</v>
      </c>
    </row>
    <row r="32" spans="1:20" s="32" customFormat="1" ht="18" customHeight="1" x14ac:dyDescent="0.35">
      <c r="R32" s="9" t="s">
        <v>92</v>
      </c>
      <c r="S32" s="10">
        <v>0.7</v>
      </c>
      <c r="T32" s="84" t="s">
        <v>92</v>
      </c>
    </row>
    <row r="33" spans="18:20" s="32" customFormat="1" ht="18" customHeight="1" x14ac:dyDescent="0.35">
      <c r="R33" s="9" t="s">
        <v>12</v>
      </c>
      <c r="S33" s="10">
        <v>0.7</v>
      </c>
      <c r="T33" s="84" t="s">
        <v>12</v>
      </c>
    </row>
    <row r="34" spans="18:20" s="32" customFormat="1" ht="18" customHeight="1" x14ac:dyDescent="0.35">
      <c r="R34" s="9" t="s">
        <v>93</v>
      </c>
      <c r="S34" s="10">
        <v>0.7</v>
      </c>
      <c r="T34" s="84" t="s">
        <v>93</v>
      </c>
    </row>
    <row r="35" spans="18:20" s="32" customFormat="1" ht="18" customHeight="1" x14ac:dyDescent="0.35">
      <c r="R35" s="9" t="s">
        <v>13</v>
      </c>
      <c r="S35" s="10">
        <v>0.7</v>
      </c>
      <c r="T35" s="84" t="s">
        <v>13</v>
      </c>
    </row>
    <row r="36" spans="18:20" x14ac:dyDescent="0.35">
      <c r="R36" s="9" t="s">
        <v>94</v>
      </c>
      <c r="S36" s="10">
        <v>0.7</v>
      </c>
      <c r="T36" s="84" t="s">
        <v>94</v>
      </c>
    </row>
    <row r="37" spans="18:20" x14ac:dyDescent="0.35">
      <c r="R37" s="9" t="s">
        <v>14</v>
      </c>
      <c r="S37" s="10">
        <v>0.9</v>
      </c>
      <c r="T37" s="84" t="s">
        <v>14</v>
      </c>
    </row>
    <row r="38" spans="18:20" x14ac:dyDescent="0.35">
      <c r="R38" s="76" t="s">
        <v>201</v>
      </c>
      <c r="S38" s="10">
        <v>0.9</v>
      </c>
      <c r="T38" s="85" t="s">
        <v>201</v>
      </c>
    </row>
    <row r="39" spans="18:20" x14ac:dyDescent="0.35">
      <c r="R39" s="9" t="s">
        <v>15</v>
      </c>
      <c r="S39" s="10">
        <v>1.2</v>
      </c>
      <c r="T39" s="84" t="s">
        <v>15</v>
      </c>
    </row>
    <row r="40" spans="18:20" x14ac:dyDescent="0.35">
      <c r="R40" s="76" t="s">
        <v>202</v>
      </c>
      <c r="S40" s="10">
        <v>1.2</v>
      </c>
      <c r="T40" s="85" t="s">
        <v>202</v>
      </c>
    </row>
    <row r="41" spans="18:20" x14ac:dyDescent="0.35">
      <c r="R41" s="9" t="s">
        <v>16</v>
      </c>
      <c r="S41" s="10">
        <v>1.5</v>
      </c>
      <c r="T41" s="84" t="s">
        <v>16</v>
      </c>
    </row>
    <row r="42" spans="18:20" x14ac:dyDescent="0.35">
      <c r="R42" s="76" t="s">
        <v>203</v>
      </c>
      <c r="S42" s="10">
        <v>1.5</v>
      </c>
      <c r="T42" s="85" t="s">
        <v>203</v>
      </c>
    </row>
    <row r="43" spans="18:20" x14ac:dyDescent="0.35">
      <c r="R43" s="9" t="s">
        <v>17</v>
      </c>
      <c r="S43" s="10">
        <v>1.9</v>
      </c>
      <c r="T43" s="84" t="s">
        <v>17</v>
      </c>
    </row>
    <row r="44" spans="18:20" x14ac:dyDescent="0.35">
      <c r="R44" s="76" t="s">
        <v>204</v>
      </c>
      <c r="S44" s="10">
        <v>1.9</v>
      </c>
      <c r="T44" s="85" t="s">
        <v>204</v>
      </c>
    </row>
    <row r="45" spans="18:20" x14ac:dyDescent="0.35">
      <c r="R45" s="9" t="s">
        <v>18</v>
      </c>
      <c r="S45" s="10">
        <v>2.2999999999999998</v>
      </c>
      <c r="T45" s="84" t="s">
        <v>18</v>
      </c>
    </row>
    <row r="46" spans="18:20" x14ac:dyDescent="0.35">
      <c r="R46" s="76" t="s">
        <v>205</v>
      </c>
      <c r="S46" s="10">
        <v>2.2999999999999998</v>
      </c>
      <c r="T46" s="85" t="s">
        <v>205</v>
      </c>
    </row>
    <row r="47" spans="18:20" x14ac:dyDescent="0.35">
      <c r="R47" s="9" t="s">
        <v>170</v>
      </c>
      <c r="S47" s="10">
        <v>2.8</v>
      </c>
      <c r="T47" s="84" t="s">
        <v>170</v>
      </c>
    </row>
    <row r="48" spans="18:20" x14ac:dyDescent="0.35">
      <c r="R48" s="76" t="s">
        <v>206</v>
      </c>
      <c r="S48" s="10">
        <v>2.8</v>
      </c>
      <c r="T48" s="85" t="s">
        <v>206</v>
      </c>
    </row>
    <row r="49" spans="18:20" x14ac:dyDescent="0.35">
      <c r="R49" s="9" t="s">
        <v>171</v>
      </c>
      <c r="S49" s="10">
        <v>3.3</v>
      </c>
      <c r="T49" s="84" t="s">
        <v>171</v>
      </c>
    </row>
    <row r="50" spans="18:20" x14ac:dyDescent="0.35">
      <c r="R50" s="76" t="s">
        <v>207</v>
      </c>
      <c r="S50" s="10">
        <v>3.3</v>
      </c>
      <c r="T50" s="85" t="s">
        <v>207</v>
      </c>
    </row>
    <row r="51" spans="18:20" x14ac:dyDescent="0.35">
      <c r="R51" s="9" t="s">
        <v>172</v>
      </c>
      <c r="S51" s="10">
        <v>4.5</v>
      </c>
      <c r="T51" s="84" t="s">
        <v>172</v>
      </c>
    </row>
    <row r="52" spans="18:20" x14ac:dyDescent="0.35">
      <c r="R52" s="76" t="s">
        <v>208</v>
      </c>
      <c r="S52" s="10">
        <v>4.5</v>
      </c>
      <c r="T52" s="85" t="s">
        <v>208</v>
      </c>
    </row>
    <row r="53" spans="18:20" x14ac:dyDescent="0.35">
      <c r="R53" s="9" t="s">
        <v>19</v>
      </c>
      <c r="S53" s="10">
        <v>2</v>
      </c>
      <c r="T53" s="84" t="s">
        <v>19</v>
      </c>
    </row>
    <row r="54" spans="18:20" x14ac:dyDescent="0.35">
      <c r="R54" s="9" t="s">
        <v>95</v>
      </c>
      <c r="S54" s="10">
        <v>2</v>
      </c>
      <c r="T54" s="84" t="s">
        <v>95</v>
      </c>
    </row>
    <row r="55" spans="18:20" x14ac:dyDescent="0.35">
      <c r="R55" s="9" t="s">
        <v>20</v>
      </c>
      <c r="S55" s="10">
        <v>2.4</v>
      </c>
      <c r="T55" s="84" t="s">
        <v>20</v>
      </c>
    </row>
    <row r="56" spans="18:20" x14ac:dyDescent="0.35">
      <c r="R56" s="9" t="s">
        <v>96</v>
      </c>
      <c r="S56" s="10">
        <v>2.4</v>
      </c>
      <c r="T56" s="84" t="s">
        <v>96</v>
      </c>
    </row>
    <row r="57" spans="18:20" x14ac:dyDescent="0.35">
      <c r="R57" s="9" t="s">
        <v>21</v>
      </c>
      <c r="S57" s="10">
        <v>2.8</v>
      </c>
      <c r="T57" s="84" t="s">
        <v>21</v>
      </c>
    </row>
    <row r="58" spans="18:20" x14ac:dyDescent="0.35">
      <c r="R58" s="9" t="s">
        <v>97</v>
      </c>
      <c r="S58" s="10">
        <v>2.8</v>
      </c>
      <c r="T58" s="84" t="s">
        <v>97</v>
      </c>
    </row>
    <row r="59" spans="18:20" x14ac:dyDescent="0.35">
      <c r="R59" s="9" t="s">
        <v>22</v>
      </c>
      <c r="S59" s="10">
        <v>2.4</v>
      </c>
      <c r="T59" s="84" t="s">
        <v>22</v>
      </c>
    </row>
    <row r="60" spans="18:20" x14ac:dyDescent="0.35">
      <c r="R60" s="9" t="s">
        <v>98</v>
      </c>
      <c r="S60" s="10">
        <v>2.4</v>
      </c>
      <c r="T60" s="84" t="s">
        <v>98</v>
      </c>
    </row>
    <row r="61" spans="18:20" x14ac:dyDescent="0.35">
      <c r="R61" s="9" t="s">
        <v>23</v>
      </c>
      <c r="S61" s="10">
        <v>2.8</v>
      </c>
      <c r="T61" s="84" t="s">
        <v>23</v>
      </c>
    </row>
    <row r="62" spans="18:20" x14ac:dyDescent="0.35">
      <c r="R62" s="9" t="s">
        <v>99</v>
      </c>
      <c r="S62" s="10">
        <v>2.8</v>
      </c>
      <c r="T62" s="84" t="s">
        <v>99</v>
      </c>
    </row>
    <row r="63" spans="18:20" x14ac:dyDescent="0.35">
      <c r="R63" s="9" t="s">
        <v>173</v>
      </c>
      <c r="S63" s="10">
        <v>3.2</v>
      </c>
      <c r="T63" s="84" t="s">
        <v>173</v>
      </c>
    </row>
    <row r="64" spans="18:20" x14ac:dyDescent="0.35">
      <c r="R64" s="9" t="s">
        <v>174</v>
      </c>
      <c r="S64" s="10">
        <v>3.2</v>
      </c>
      <c r="T64" s="84" t="s">
        <v>174</v>
      </c>
    </row>
    <row r="65" spans="18:20" x14ac:dyDescent="0.35">
      <c r="R65" s="9" t="s">
        <v>24</v>
      </c>
      <c r="S65" s="10">
        <v>2.8</v>
      </c>
      <c r="T65" s="84" t="s">
        <v>24</v>
      </c>
    </row>
    <row r="66" spans="18:20" x14ac:dyDescent="0.35">
      <c r="R66" s="9" t="s">
        <v>100</v>
      </c>
      <c r="S66" s="10">
        <v>2.8</v>
      </c>
      <c r="T66" s="84" t="s">
        <v>100</v>
      </c>
    </row>
    <row r="67" spans="18:20" x14ac:dyDescent="0.35">
      <c r="R67" s="9" t="s">
        <v>25</v>
      </c>
      <c r="S67" s="10">
        <v>3.2</v>
      </c>
      <c r="T67" s="84" t="s">
        <v>25</v>
      </c>
    </row>
    <row r="68" spans="18:20" x14ac:dyDescent="0.35">
      <c r="R68" s="9" t="s">
        <v>101</v>
      </c>
      <c r="S68" s="10">
        <v>3.2</v>
      </c>
      <c r="T68" s="84" t="s">
        <v>101</v>
      </c>
    </row>
    <row r="69" spans="18:20" x14ac:dyDescent="0.35">
      <c r="R69" s="9" t="s">
        <v>175</v>
      </c>
      <c r="S69" s="10">
        <v>3.6</v>
      </c>
      <c r="T69" s="84" t="s">
        <v>175</v>
      </c>
    </row>
    <row r="70" spans="18:20" x14ac:dyDescent="0.35">
      <c r="R70" s="9" t="s">
        <v>176</v>
      </c>
      <c r="S70" s="10">
        <v>3.6</v>
      </c>
      <c r="T70" s="84" t="s">
        <v>176</v>
      </c>
    </row>
    <row r="71" spans="18:20" x14ac:dyDescent="0.35">
      <c r="R71" s="9" t="s">
        <v>26</v>
      </c>
      <c r="S71" s="10">
        <v>2.4</v>
      </c>
      <c r="T71" s="84" t="s">
        <v>26</v>
      </c>
    </row>
    <row r="72" spans="18:20" x14ac:dyDescent="0.35">
      <c r="R72" s="9" t="s">
        <v>102</v>
      </c>
      <c r="S72" s="10">
        <v>2.4</v>
      </c>
      <c r="T72" s="84" t="s">
        <v>102</v>
      </c>
    </row>
    <row r="73" spans="18:20" x14ac:dyDescent="0.35">
      <c r="R73" s="9" t="s">
        <v>27</v>
      </c>
      <c r="S73" s="10">
        <v>2.8</v>
      </c>
      <c r="T73" s="84" t="s">
        <v>27</v>
      </c>
    </row>
    <row r="74" spans="18:20" x14ac:dyDescent="0.35">
      <c r="R74" s="9" t="s">
        <v>103</v>
      </c>
      <c r="S74" s="10">
        <v>2.8</v>
      </c>
      <c r="T74" s="84" t="s">
        <v>103</v>
      </c>
    </row>
    <row r="75" spans="18:20" x14ac:dyDescent="0.35">
      <c r="R75" s="9" t="s">
        <v>28</v>
      </c>
      <c r="S75" s="10">
        <v>3.2</v>
      </c>
      <c r="T75" s="84" t="s">
        <v>28</v>
      </c>
    </row>
    <row r="76" spans="18:20" x14ac:dyDescent="0.35">
      <c r="R76" s="9" t="s">
        <v>104</v>
      </c>
      <c r="S76" s="10">
        <v>3.2</v>
      </c>
      <c r="T76" s="84" t="s">
        <v>104</v>
      </c>
    </row>
    <row r="77" spans="18:20" x14ac:dyDescent="0.35">
      <c r="R77" s="9" t="s">
        <v>29</v>
      </c>
      <c r="S77" s="10">
        <v>2.8</v>
      </c>
      <c r="T77" s="84" t="s">
        <v>29</v>
      </c>
    </row>
    <row r="78" spans="18:20" x14ac:dyDescent="0.35">
      <c r="R78" s="9" t="s">
        <v>105</v>
      </c>
      <c r="S78" s="10">
        <v>2.8</v>
      </c>
      <c r="T78" s="84" t="s">
        <v>105</v>
      </c>
    </row>
    <row r="79" spans="18:20" x14ac:dyDescent="0.35">
      <c r="R79" s="9" t="s">
        <v>30</v>
      </c>
      <c r="S79" s="10">
        <v>3.2</v>
      </c>
      <c r="T79" s="84" t="s">
        <v>30</v>
      </c>
    </row>
    <row r="80" spans="18:20" x14ac:dyDescent="0.35">
      <c r="R80" s="9" t="s">
        <v>106</v>
      </c>
      <c r="S80" s="10">
        <v>3.2</v>
      </c>
      <c r="T80" s="84" t="s">
        <v>106</v>
      </c>
    </row>
    <row r="81" spans="18:20" x14ac:dyDescent="0.35">
      <c r="R81" s="9" t="s">
        <v>31</v>
      </c>
      <c r="S81" s="10">
        <v>3.6</v>
      </c>
      <c r="T81" s="84" t="s">
        <v>31</v>
      </c>
    </row>
    <row r="82" spans="18:20" x14ac:dyDescent="0.35">
      <c r="R82" s="9" t="s">
        <v>107</v>
      </c>
      <c r="S82" s="10">
        <v>3.6</v>
      </c>
      <c r="T82" s="84" t="s">
        <v>107</v>
      </c>
    </row>
    <row r="83" spans="18:20" x14ac:dyDescent="0.35">
      <c r="R83" s="9" t="s">
        <v>32</v>
      </c>
      <c r="S83" s="10">
        <v>3.2</v>
      </c>
      <c r="T83" s="84" t="s">
        <v>32</v>
      </c>
    </row>
    <row r="84" spans="18:20" x14ac:dyDescent="0.35">
      <c r="R84" s="9" t="s">
        <v>108</v>
      </c>
      <c r="S84" s="10">
        <v>3.2</v>
      </c>
      <c r="T84" s="84" t="s">
        <v>108</v>
      </c>
    </row>
    <row r="85" spans="18:20" x14ac:dyDescent="0.35">
      <c r="R85" s="9" t="s">
        <v>33</v>
      </c>
      <c r="S85" s="10">
        <v>3.6</v>
      </c>
      <c r="T85" s="84" t="s">
        <v>33</v>
      </c>
    </row>
    <row r="86" spans="18:20" x14ac:dyDescent="0.35">
      <c r="R86" s="9" t="s">
        <v>109</v>
      </c>
      <c r="S86" s="10">
        <v>3.6</v>
      </c>
      <c r="T86" s="84" t="s">
        <v>109</v>
      </c>
    </row>
    <row r="87" spans="18:20" x14ac:dyDescent="0.35">
      <c r="R87" s="9" t="s">
        <v>34</v>
      </c>
      <c r="S87" s="10">
        <v>4</v>
      </c>
      <c r="T87" s="84" t="s">
        <v>34</v>
      </c>
    </row>
    <row r="88" spans="18:20" x14ac:dyDescent="0.35">
      <c r="R88" s="9" t="s">
        <v>110</v>
      </c>
      <c r="S88" s="10">
        <v>4</v>
      </c>
      <c r="T88" s="84" t="s">
        <v>110</v>
      </c>
    </row>
    <row r="89" spans="18:20" x14ac:dyDescent="0.35">
      <c r="R89" s="9" t="s">
        <v>35</v>
      </c>
      <c r="S89" s="10">
        <v>3.2</v>
      </c>
      <c r="T89" s="84" t="s">
        <v>35</v>
      </c>
    </row>
    <row r="90" spans="18:20" x14ac:dyDescent="0.35">
      <c r="R90" s="9" t="s">
        <v>111</v>
      </c>
      <c r="S90" s="10">
        <v>3.2</v>
      </c>
      <c r="T90" s="84" t="s">
        <v>111</v>
      </c>
    </row>
    <row r="91" spans="18:20" x14ac:dyDescent="0.35">
      <c r="R91" s="9" t="s">
        <v>36</v>
      </c>
      <c r="S91" s="10">
        <v>3.6</v>
      </c>
      <c r="T91" s="84" t="s">
        <v>36</v>
      </c>
    </row>
    <row r="92" spans="18:20" x14ac:dyDescent="0.35">
      <c r="R92" s="9" t="s">
        <v>112</v>
      </c>
      <c r="S92" s="10">
        <v>3.6</v>
      </c>
      <c r="T92" s="84" t="s">
        <v>112</v>
      </c>
    </row>
    <row r="93" spans="18:20" x14ac:dyDescent="0.35">
      <c r="R93" s="9" t="s">
        <v>177</v>
      </c>
      <c r="S93" s="10">
        <v>4</v>
      </c>
      <c r="T93" s="84" t="s">
        <v>177</v>
      </c>
    </row>
    <row r="94" spans="18:20" x14ac:dyDescent="0.35">
      <c r="R94" s="9" t="s">
        <v>178</v>
      </c>
      <c r="S94" s="10">
        <v>4</v>
      </c>
      <c r="T94" s="84" t="s">
        <v>178</v>
      </c>
    </row>
    <row r="95" spans="18:20" x14ac:dyDescent="0.35">
      <c r="R95" s="9" t="s">
        <v>37</v>
      </c>
      <c r="S95" s="10">
        <v>3.6</v>
      </c>
      <c r="T95" s="84" t="s">
        <v>37</v>
      </c>
    </row>
    <row r="96" spans="18:20" x14ac:dyDescent="0.35">
      <c r="R96" s="9" t="s">
        <v>113</v>
      </c>
      <c r="S96" s="10">
        <v>3.6</v>
      </c>
      <c r="T96" s="84" t="s">
        <v>113</v>
      </c>
    </row>
    <row r="97" spans="18:20" x14ac:dyDescent="0.35">
      <c r="R97" s="9" t="s">
        <v>38</v>
      </c>
      <c r="S97" s="10">
        <v>4</v>
      </c>
      <c r="T97" s="84" t="s">
        <v>38</v>
      </c>
    </row>
    <row r="98" spans="18:20" x14ac:dyDescent="0.35">
      <c r="R98" s="9" t="s">
        <v>116</v>
      </c>
      <c r="S98" s="10">
        <v>4</v>
      </c>
      <c r="T98" s="84" t="s">
        <v>116</v>
      </c>
    </row>
    <row r="99" spans="18:20" x14ac:dyDescent="0.35">
      <c r="R99" s="9" t="s">
        <v>39</v>
      </c>
      <c r="S99" s="10">
        <v>4.4000000000000004</v>
      </c>
      <c r="T99" s="84" t="s">
        <v>39</v>
      </c>
    </row>
    <row r="100" spans="18:20" x14ac:dyDescent="0.35">
      <c r="R100" s="9" t="s">
        <v>119</v>
      </c>
      <c r="S100" s="10">
        <v>4.4000000000000004</v>
      </c>
      <c r="T100" s="84" t="s">
        <v>119</v>
      </c>
    </row>
    <row r="101" spans="18:20" x14ac:dyDescent="0.35">
      <c r="R101" s="9" t="s">
        <v>114</v>
      </c>
      <c r="S101" s="10">
        <v>3.6</v>
      </c>
      <c r="T101" s="84" t="s">
        <v>114</v>
      </c>
    </row>
    <row r="102" spans="18:20" x14ac:dyDescent="0.35">
      <c r="R102" s="9" t="s">
        <v>115</v>
      </c>
      <c r="S102" s="10">
        <v>3.6</v>
      </c>
      <c r="T102" s="84" t="s">
        <v>115</v>
      </c>
    </row>
    <row r="103" spans="18:20" x14ac:dyDescent="0.35">
      <c r="R103" s="9" t="s">
        <v>117</v>
      </c>
      <c r="S103" s="10">
        <v>4</v>
      </c>
      <c r="T103" s="84" t="s">
        <v>117</v>
      </c>
    </row>
    <row r="104" spans="18:20" x14ac:dyDescent="0.35">
      <c r="R104" s="9" t="s">
        <v>118</v>
      </c>
      <c r="S104" s="10">
        <v>4</v>
      </c>
      <c r="T104" s="84" t="s">
        <v>118</v>
      </c>
    </row>
    <row r="105" spans="18:20" x14ac:dyDescent="0.35">
      <c r="R105" s="9" t="s">
        <v>40</v>
      </c>
      <c r="S105" s="10">
        <v>3.6</v>
      </c>
      <c r="T105" s="84" t="s">
        <v>40</v>
      </c>
    </row>
    <row r="106" spans="18:20" x14ac:dyDescent="0.35">
      <c r="R106" s="9" t="s">
        <v>120</v>
      </c>
      <c r="S106" s="10">
        <v>3.6</v>
      </c>
      <c r="T106" s="84" t="s">
        <v>120</v>
      </c>
    </row>
    <row r="107" spans="18:20" x14ac:dyDescent="0.35">
      <c r="R107" s="9" t="s">
        <v>41</v>
      </c>
      <c r="S107" s="10">
        <v>4</v>
      </c>
      <c r="T107" s="84" t="s">
        <v>41</v>
      </c>
    </row>
    <row r="108" spans="18:20" x14ac:dyDescent="0.35">
      <c r="R108" s="9" t="s">
        <v>121</v>
      </c>
      <c r="S108" s="10">
        <v>4</v>
      </c>
      <c r="T108" s="84" t="s">
        <v>121</v>
      </c>
    </row>
    <row r="109" spans="18:20" x14ac:dyDescent="0.35">
      <c r="R109" s="9" t="s">
        <v>179</v>
      </c>
      <c r="S109" s="10">
        <v>4.4000000000000004</v>
      </c>
      <c r="T109" s="84" t="s">
        <v>179</v>
      </c>
    </row>
    <row r="110" spans="18:20" x14ac:dyDescent="0.35">
      <c r="R110" s="9" t="s">
        <v>180</v>
      </c>
      <c r="S110" s="10">
        <v>4.4000000000000004</v>
      </c>
      <c r="T110" s="84" t="s">
        <v>180</v>
      </c>
    </row>
    <row r="111" spans="18:20" x14ac:dyDescent="0.35">
      <c r="R111" s="9" t="s">
        <v>42</v>
      </c>
      <c r="S111" s="10">
        <v>4</v>
      </c>
      <c r="T111" s="84" t="s">
        <v>42</v>
      </c>
    </row>
    <row r="112" spans="18:20" x14ac:dyDescent="0.35">
      <c r="R112" s="9" t="s">
        <v>122</v>
      </c>
      <c r="S112" s="10">
        <v>4</v>
      </c>
      <c r="T112" s="84" t="s">
        <v>122</v>
      </c>
    </row>
    <row r="113" spans="18:20" x14ac:dyDescent="0.35">
      <c r="R113" s="9" t="s">
        <v>181</v>
      </c>
      <c r="S113" s="10">
        <v>4</v>
      </c>
      <c r="T113" s="84" t="s">
        <v>181</v>
      </c>
    </row>
    <row r="114" spans="18:20" x14ac:dyDescent="0.35">
      <c r="R114" s="9" t="s">
        <v>182</v>
      </c>
      <c r="S114" s="10">
        <v>4</v>
      </c>
      <c r="T114" s="84" t="s">
        <v>182</v>
      </c>
    </row>
    <row r="115" spans="18:20" x14ac:dyDescent="0.35">
      <c r="R115" s="9" t="s">
        <v>43</v>
      </c>
      <c r="S115" s="10">
        <v>4.4000000000000004</v>
      </c>
      <c r="T115" s="84" t="s">
        <v>43</v>
      </c>
    </row>
    <row r="116" spans="18:20" x14ac:dyDescent="0.35">
      <c r="R116" s="9" t="s">
        <v>123</v>
      </c>
      <c r="S116" s="10">
        <v>4.4000000000000004</v>
      </c>
      <c r="T116" s="84" t="s">
        <v>123</v>
      </c>
    </row>
    <row r="117" spans="18:20" x14ac:dyDescent="0.35">
      <c r="R117" s="9" t="s">
        <v>183</v>
      </c>
      <c r="S117" s="10">
        <v>4.4000000000000004</v>
      </c>
      <c r="T117" s="84" t="s">
        <v>183</v>
      </c>
    </row>
    <row r="118" spans="18:20" x14ac:dyDescent="0.35">
      <c r="R118" s="9" t="s">
        <v>184</v>
      </c>
      <c r="S118" s="10">
        <v>4.4000000000000004</v>
      </c>
      <c r="T118" s="84" t="s">
        <v>184</v>
      </c>
    </row>
    <row r="119" spans="18:20" x14ac:dyDescent="0.35">
      <c r="R119" s="9" t="s">
        <v>44</v>
      </c>
      <c r="S119" s="10">
        <v>4.8</v>
      </c>
      <c r="T119" s="84" t="s">
        <v>44</v>
      </c>
    </row>
    <row r="120" spans="18:20" x14ac:dyDescent="0.35">
      <c r="R120" s="9" t="s">
        <v>124</v>
      </c>
      <c r="S120" s="10">
        <v>4.8</v>
      </c>
      <c r="T120" s="84" t="s">
        <v>124</v>
      </c>
    </row>
    <row r="121" spans="18:20" x14ac:dyDescent="0.35">
      <c r="R121" s="9" t="s">
        <v>185</v>
      </c>
      <c r="S121" s="10">
        <v>4.8</v>
      </c>
      <c r="T121" s="84" t="s">
        <v>185</v>
      </c>
    </row>
    <row r="122" spans="18:20" x14ac:dyDescent="0.35">
      <c r="R122" s="9" t="s">
        <v>185</v>
      </c>
      <c r="S122" s="10">
        <v>4.8</v>
      </c>
      <c r="T122" s="84" t="s">
        <v>185</v>
      </c>
    </row>
    <row r="123" spans="18:20" x14ac:dyDescent="0.35">
      <c r="R123" s="9" t="s">
        <v>45</v>
      </c>
      <c r="S123" s="10">
        <v>4.4000000000000004</v>
      </c>
      <c r="T123" s="84" t="s">
        <v>45</v>
      </c>
    </row>
    <row r="124" spans="18:20" x14ac:dyDescent="0.35">
      <c r="R124" s="9" t="s">
        <v>125</v>
      </c>
      <c r="S124" s="10">
        <v>4.4000000000000004</v>
      </c>
      <c r="T124" s="84" t="s">
        <v>125</v>
      </c>
    </row>
    <row r="125" spans="18:20" x14ac:dyDescent="0.35">
      <c r="R125" s="9" t="s">
        <v>46</v>
      </c>
      <c r="S125" s="10">
        <v>5.2</v>
      </c>
      <c r="T125" s="84" t="s">
        <v>46</v>
      </c>
    </row>
    <row r="126" spans="18:20" x14ac:dyDescent="0.35">
      <c r="R126" s="9" t="s">
        <v>126</v>
      </c>
      <c r="S126" s="10">
        <v>5.2</v>
      </c>
      <c r="T126" s="84" t="s">
        <v>126</v>
      </c>
    </row>
    <row r="127" spans="18:20" x14ac:dyDescent="0.35">
      <c r="R127" s="9" t="s">
        <v>47</v>
      </c>
      <c r="S127" s="10">
        <v>5.2</v>
      </c>
      <c r="T127" s="84" t="s">
        <v>47</v>
      </c>
    </row>
    <row r="128" spans="18:20" x14ac:dyDescent="0.35">
      <c r="R128" s="9" t="s">
        <v>127</v>
      </c>
      <c r="S128" s="10">
        <v>5.2</v>
      </c>
      <c r="T128" s="84" t="s">
        <v>127</v>
      </c>
    </row>
    <row r="129" spans="18:20" x14ac:dyDescent="0.35">
      <c r="R129" s="9" t="s">
        <v>48</v>
      </c>
      <c r="S129" s="10">
        <v>5.2</v>
      </c>
      <c r="T129" s="84" t="s">
        <v>48</v>
      </c>
    </row>
    <row r="130" spans="18:20" x14ac:dyDescent="0.35">
      <c r="R130" s="9" t="s">
        <v>128</v>
      </c>
      <c r="S130" s="10">
        <v>5.2</v>
      </c>
      <c r="T130" s="84" t="s">
        <v>128</v>
      </c>
    </row>
    <row r="131" spans="18:20" x14ac:dyDescent="0.35">
      <c r="R131" s="9" t="s">
        <v>49</v>
      </c>
      <c r="S131" s="10">
        <v>4.4000000000000004</v>
      </c>
      <c r="T131" s="84" t="s">
        <v>49</v>
      </c>
    </row>
    <row r="132" spans="18:20" x14ac:dyDescent="0.35">
      <c r="R132" s="9" t="s">
        <v>129</v>
      </c>
      <c r="S132" s="10">
        <v>4.4000000000000004</v>
      </c>
      <c r="T132" s="84" t="s">
        <v>129</v>
      </c>
    </row>
    <row r="133" spans="18:20" x14ac:dyDescent="0.35">
      <c r="R133" s="9" t="s">
        <v>50</v>
      </c>
      <c r="S133" s="10">
        <v>4.8</v>
      </c>
      <c r="T133" s="84" t="s">
        <v>50</v>
      </c>
    </row>
    <row r="134" spans="18:20" x14ac:dyDescent="0.35">
      <c r="R134" s="9" t="s">
        <v>130</v>
      </c>
      <c r="S134" s="10">
        <v>4.8</v>
      </c>
      <c r="T134" s="84" t="s">
        <v>130</v>
      </c>
    </row>
    <row r="135" spans="18:20" x14ac:dyDescent="0.35">
      <c r="R135" s="9" t="s">
        <v>51</v>
      </c>
      <c r="S135" s="10">
        <v>4</v>
      </c>
      <c r="T135" s="84" t="s">
        <v>51</v>
      </c>
    </row>
    <row r="136" spans="18:20" x14ac:dyDescent="0.35">
      <c r="R136" s="9" t="s">
        <v>131</v>
      </c>
      <c r="S136" s="10">
        <v>4</v>
      </c>
      <c r="T136" s="84" t="s">
        <v>131</v>
      </c>
    </row>
    <row r="137" spans="18:20" x14ac:dyDescent="0.35">
      <c r="R137" s="9" t="s">
        <v>52</v>
      </c>
      <c r="S137" s="10">
        <v>4.4000000000000004</v>
      </c>
      <c r="T137" s="84" t="s">
        <v>52</v>
      </c>
    </row>
    <row r="138" spans="18:20" x14ac:dyDescent="0.35">
      <c r="R138" s="9" t="s">
        <v>132</v>
      </c>
      <c r="S138" s="10">
        <v>4.4000000000000004</v>
      </c>
      <c r="T138" s="84" t="s">
        <v>132</v>
      </c>
    </row>
    <row r="139" spans="18:20" x14ac:dyDescent="0.35">
      <c r="R139" s="9" t="s">
        <v>53</v>
      </c>
      <c r="S139" s="10">
        <v>4.8</v>
      </c>
      <c r="T139" s="84" t="s">
        <v>53</v>
      </c>
    </row>
    <row r="140" spans="18:20" x14ac:dyDescent="0.35">
      <c r="R140" s="9" t="s">
        <v>133</v>
      </c>
      <c r="S140" s="10">
        <v>4.8</v>
      </c>
      <c r="T140" s="84" t="s">
        <v>133</v>
      </c>
    </row>
    <row r="141" spans="18:20" x14ac:dyDescent="0.35">
      <c r="R141" s="9" t="s">
        <v>54</v>
      </c>
      <c r="S141" s="10">
        <v>5.2</v>
      </c>
      <c r="T141" s="84" t="s">
        <v>54</v>
      </c>
    </row>
    <row r="142" spans="18:20" x14ac:dyDescent="0.35">
      <c r="R142" s="9" t="s">
        <v>134</v>
      </c>
      <c r="S142" s="10">
        <v>5.2</v>
      </c>
      <c r="T142" s="84" t="s">
        <v>134</v>
      </c>
    </row>
    <row r="143" spans="18:20" x14ac:dyDescent="0.35">
      <c r="R143" s="9" t="s">
        <v>55</v>
      </c>
      <c r="S143" s="10">
        <v>5.6</v>
      </c>
      <c r="T143" s="84" t="s">
        <v>55</v>
      </c>
    </row>
    <row r="144" spans="18:20" x14ac:dyDescent="0.35">
      <c r="R144" s="9" t="s">
        <v>135</v>
      </c>
      <c r="S144" s="10">
        <v>5.6</v>
      </c>
      <c r="T144" s="84" t="s">
        <v>135</v>
      </c>
    </row>
    <row r="145" spans="18:20" x14ac:dyDescent="0.35">
      <c r="R145" s="9" t="s">
        <v>186</v>
      </c>
      <c r="S145" s="10">
        <v>5.2</v>
      </c>
      <c r="T145" s="84" t="s">
        <v>186</v>
      </c>
    </row>
    <row r="146" spans="18:20" x14ac:dyDescent="0.35">
      <c r="R146" s="9" t="s">
        <v>187</v>
      </c>
      <c r="S146" s="10">
        <v>5.2</v>
      </c>
      <c r="T146" s="84" t="s">
        <v>187</v>
      </c>
    </row>
    <row r="147" spans="18:20" x14ac:dyDescent="0.35">
      <c r="R147" s="9" t="s">
        <v>56</v>
      </c>
      <c r="S147" s="10">
        <v>6</v>
      </c>
      <c r="T147" s="84" t="s">
        <v>56</v>
      </c>
    </row>
    <row r="148" spans="18:20" x14ac:dyDescent="0.35">
      <c r="R148" s="9" t="s">
        <v>136</v>
      </c>
      <c r="S148" s="10">
        <v>6</v>
      </c>
      <c r="T148" s="84" t="s">
        <v>136</v>
      </c>
    </row>
    <row r="149" spans="18:20" x14ac:dyDescent="0.35">
      <c r="R149" s="9" t="s">
        <v>57</v>
      </c>
      <c r="S149" s="10">
        <v>4.5</v>
      </c>
      <c r="T149" s="84" t="s">
        <v>57</v>
      </c>
    </row>
    <row r="150" spans="18:20" x14ac:dyDescent="0.35">
      <c r="R150" s="9" t="s">
        <v>137</v>
      </c>
      <c r="S150" s="10">
        <v>4.5</v>
      </c>
      <c r="T150" s="84" t="s">
        <v>137</v>
      </c>
    </row>
    <row r="151" spans="18:20" x14ac:dyDescent="0.35">
      <c r="R151" s="9" t="s">
        <v>58</v>
      </c>
      <c r="S151" s="10">
        <v>5.3</v>
      </c>
      <c r="T151" s="84" t="s">
        <v>58</v>
      </c>
    </row>
    <row r="152" spans="18:20" x14ac:dyDescent="0.35">
      <c r="R152" s="9" t="s">
        <v>138</v>
      </c>
      <c r="S152" s="10">
        <v>5.3</v>
      </c>
      <c r="T152" s="84" t="s">
        <v>138</v>
      </c>
    </row>
    <row r="153" spans="18:20" x14ac:dyDescent="0.35">
      <c r="R153" s="9" t="s">
        <v>59</v>
      </c>
      <c r="S153" s="10">
        <v>6.1</v>
      </c>
      <c r="T153" s="84" t="s">
        <v>59</v>
      </c>
    </row>
    <row r="154" spans="18:20" x14ac:dyDescent="0.35">
      <c r="R154" s="9" t="s">
        <v>139</v>
      </c>
      <c r="S154" s="10">
        <v>6.1</v>
      </c>
      <c r="T154" s="84" t="s">
        <v>139</v>
      </c>
    </row>
    <row r="155" spans="18:20" x14ac:dyDescent="0.35">
      <c r="R155" s="9" t="s">
        <v>60</v>
      </c>
      <c r="S155" s="10">
        <v>5.0999999999999996</v>
      </c>
      <c r="T155" s="84" t="s">
        <v>60</v>
      </c>
    </row>
    <row r="156" spans="18:20" x14ac:dyDescent="0.35">
      <c r="R156" s="9" t="s">
        <v>140</v>
      </c>
      <c r="S156" s="10">
        <v>5.0999999999999996</v>
      </c>
      <c r="T156" s="84" t="s">
        <v>140</v>
      </c>
    </row>
    <row r="157" spans="18:20" x14ac:dyDescent="0.35">
      <c r="R157" s="9" t="s">
        <v>61</v>
      </c>
      <c r="S157" s="10">
        <v>5.9</v>
      </c>
      <c r="T157" s="84" t="s">
        <v>61</v>
      </c>
    </row>
    <row r="158" spans="18:20" x14ac:dyDescent="0.35">
      <c r="R158" s="9" t="s">
        <v>141</v>
      </c>
      <c r="S158" s="10">
        <v>5.9</v>
      </c>
      <c r="T158" s="84" t="s">
        <v>141</v>
      </c>
    </row>
    <row r="159" spans="18:20" x14ac:dyDescent="0.35">
      <c r="R159" s="9" t="s">
        <v>62</v>
      </c>
      <c r="S159" s="10">
        <v>6.3</v>
      </c>
      <c r="T159" s="84" t="s">
        <v>62</v>
      </c>
    </row>
    <row r="160" spans="18:20" x14ac:dyDescent="0.35">
      <c r="R160" s="9" t="s">
        <v>142</v>
      </c>
      <c r="S160" s="10">
        <v>6.3</v>
      </c>
      <c r="T160" s="84" t="s">
        <v>142</v>
      </c>
    </row>
    <row r="161" spans="18:20" x14ac:dyDescent="0.35">
      <c r="R161" s="9" t="s">
        <v>63</v>
      </c>
      <c r="S161" s="10">
        <v>7.1</v>
      </c>
      <c r="T161" s="84" t="s">
        <v>63</v>
      </c>
    </row>
    <row r="162" spans="18:20" x14ac:dyDescent="0.35">
      <c r="R162" s="9" t="s">
        <v>143</v>
      </c>
      <c r="S162" s="10">
        <v>7.1</v>
      </c>
      <c r="T162" s="84" t="s">
        <v>143</v>
      </c>
    </row>
    <row r="163" spans="18:20" x14ac:dyDescent="0.35">
      <c r="R163" s="9" t="s">
        <v>64</v>
      </c>
      <c r="S163" s="10">
        <v>5.7</v>
      </c>
      <c r="T163" s="84" t="s">
        <v>64</v>
      </c>
    </row>
    <row r="164" spans="18:20" x14ac:dyDescent="0.35">
      <c r="R164" s="9" t="s">
        <v>144</v>
      </c>
      <c r="S164" s="10">
        <v>5.7</v>
      </c>
      <c r="T164" s="84" t="s">
        <v>144</v>
      </c>
    </row>
    <row r="165" spans="18:20" x14ac:dyDescent="0.35">
      <c r="R165" s="9" t="s">
        <v>65</v>
      </c>
      <c r="S165" s="10">
        <v>6.5</v>
      </c>
      <c r="T165" s="84" t="s">
        <v>65</v>
      </c>
    </row>
    <row r="166" spans="18:20" x14ac:dyDescent="0.35">
      <c r="R166" s="9" t="s">
        <v>145</v>
      </c>
      <c r="S166" s="10">
        <v>6.5</v>
      </c>
      <c r="T166" s="84" t="s">
        <v>145</v>
      </c>
    </row>
    <row r="167" spans="18:20" x14ac:dyDescent="0.35">
      <c r="R167" s="9" t="s">
        <v>66</v>
      </c>
      <c r="S167" s="10">
        <v>7.5</v>
      </c>
      <c r="T167" s="84" t="s">
        <v>66</v>
      </c>
    </row>
    <row r="168" spans="18:20" x14ac:dyDescent="0.35">
      <c r="R168" s="9" t="s">
        <v>146</v>
      </c>
      <c r="S168" s="10">
        <v>7.5</v>
      </c>
      <c r="T168" s="84" t="s">
        <v>146</v>
      </c>
    </row>
    <row r="169" spans="18:20" x14ac:dyDescent="0.35">
      <c r="R169" s="9" t="s">
        <v>67</v>
      </c>
      <c r="S169" s="10">
        <v>8.1</v>
      </c>
      <c r="T169" s="84" t="s">
        <v>67</v>
      </c>
    </row>
    <row r="170" spans="18:20" x14ac:dyDescent="0.35">
      <c r="R170" s="9" t="s">
        <v>147</v>
      </c>
      <c r="S170" s="10">
        <v>8.1</v>
      </c>
      <c r="T170" s="84" t="s">
        <v>147</v>
      </c>
    </row>
    <row r="171" spans="18:20" x14ac:dyDescent="0.35">
      <c r="R171" s="9" t="s">
        <v>68</v>
      </c>
      <c r="S171" s="10">
        <v>6.3</v>
      </c>
      <c r="T171" s="84" t="s">
        <v>68</v>
      </c>
    </row>
    <row r="172" spans="18:20" x14ac:dyDescent="0.35">
      <c r="R172" s="9" t="s">
        <v>148</v>
      </c>
      <c r="S172" s="10">
        <v>6.3</v>
      </c>
      <c r="T172" s="84" t="s">
        <v>148</v>
      </c>
    </row>
    <row r="173" spans="18:20" x14ac:dyDescent="0.35">
      <c r="R173" s="9" t="s">
        <v>69</v>
      </c>
      <c r="S173" s="10">
        <v>6.9</v>
      </c>
      <c r="T173" s="84" t="s">
        <v>69</v>
      </c>
    </row>
    <row r="174" spans="18:20" x14ac:dyDescent="0.35">
      <c r="R174" s="9" t="s">
        <v>149</v>
      </c>
      <c r="S174" s="10">
        <v>6.9</v>
      </c>
      <c r="T174" s="84" t="s">
        <v>149</v>
      </c>
    </row>
    <row r="175" spans="18:20" x14ac:dyDescent="0.35">
      <c r="R175" s="9" t="s">
        <v>188</v>
      </c>
      <c r="S175" s="10">
        <v>5.7</v>
      </c>
      <c r="T175" s="84" t="s">
        <v>188</v>
      </c>
    </row>
    <row r="176" spans="18:20" x14ac:dyDescent="0.35">
      <c r="R176" s="9" t="s">
        <v>189</v>
      </c>
      <c r="S176" s="10">
        <v>5.7</v>
      </c>
      <c r="T176" s="84" t="s">
        <v>189</v>
      </c>
    </row>
    <row r="177" spans="18:20" x14ac:dyDescent="0.35">
      <c r="R177" s="9" t="s">
        <v>190</v>
      </c>
      <c r="S177" s="10">
        <v>6.5</v>
      </c>
      <c r="T177" s="84" t="s">
        <v>190</v>
      </c>
    </row>
    <row r="178" spans="18:20" x14ac:dyDescent="0.35">
      <c r="R178" s="9" t="s">
        <v>191</v>
      </c>
      <c r="S178" s="10">
        <v>6.5</v>
      </c>
      <c r="T178" s="84" t="s">
        <v>191</v>
      </c>
    </row>
    <row r="179" spans="18:20" x14ac:dyDescent="0.35">
      <c r="R179" s="9" t="s">
        <v>192</v>
      </c>
      <c r="S179" s="10">
        <v>8</v>
      </c>
      <c r="T179" s="84" t="s">
        <v>192</v>
      </c>
    </row>
    <row r="180" spans="18:20" x14ac:dyDescent="0.35">
      <c r="R180" s="70" t="s">
        <v>193</v>
      </c>
      <c r="S180" s="71">
        <v>8</v>
      </c>
      <c r="T180" s="86" t="s">
        <v>193</v>
      </c>
    </row>
  </sheetData>
  <sheetProtection algorithmName="SHA-512" hashValue="0i/IlHRpzoQXmLon1mHxFswKTZ8SFwkI+hkRvOapgTSbu1sbp7cWofy8KJYNDQsiLU8hpFoBUYE/1C3Bzd0dNg==" saltValue="HVo7nn3QHPqhROGcpFNUow==" spinCount="100000" sheet="1" selectLockedCells="1"/>
  <mergeCells count="33">
    <mergeCell ref="D21:E21"/>
    <mergeCell ref="L21:M21"/>
    <mergeCell ref="B23:O26"/>
    <mergeCell ref="D18:E18"/>
    <mergeCell ref="L18:M18"/>
    <mergeCell ref="D19:E19"/>
    <mergeCell ref="L19:M19"/>
    <mergeCell ref="D20:E20"/>
    <mergeCell ref="L20:M20"/>
    <mergeCell ref="N17:O17"/>
    <mergeCell ref="D11:E11"/>
    <mergeCell ref="L11:M11"/>
    <mergeCell ref="D12:E12"/>
    <mergeCell ref="L12:M12"/>
    <mergeCell ref="D13:E13"/>
    <mergeCell ref="L13:M13"/>
    <mergeCell ref="D14:E14"/>
    <mergeCell ref="L14:M14"/>
    <mergeCell ref="D17:E17"/>
    <mergeCell ref="F17:G17"/>
    <mergeCell ref="L17:M17"/>
    <mergeCell ref="N10:O10"/>
    <mergeCell ref="A2:G2"/>
    <mergeCell ref="I2:O2"/>
    <mergeCell ref="A3:G3"/>
    <mergeCell ref="A4:G4"/>
    <mergeCell ref="I4:J4"/>
    <mergeCell ref="K4:L4"/>
    <mergeCell ref="I5:J6"/>
    <mergeCell ref="K5:L6"/>
    <mergeCell ref="D10:E10"/>
    <mergeCell ref="F10:G10"/>
    <mergeCell ref="L10:M10"/>
  </mergeCells>
  <conditionalFormatting sqref="D18:E20">
    <cfRule type="cellIs" dxfId="179" priority="1" operator="equal">
      <formula>D11</formula>
    </cfRule>
  </conditionalFormatting>
  <conditionalFormatting sqref="L11">
    <cfRule type="cellIs" dxfId="178" priority="2" operator="equal">
      <formula>D18</formula>
    </cfRule>
    <cfRule type="cellIs" dxfId="177" priority="3" operator="equal">
      <formula>D11</formula>
    </cfRule>
  </conditionalFormatting>
  <conditionalFormatting sqref="L12">
    <cfRule type="cellIs" dxfId="176" priority="4" operator="equal">
      <formula>D19</formula>
    </cfRule>
    <cfRule type="cellIs" dxfId="175" priority="5" operator="equal">
      <formula>D12</formula>
    </cfRule>
  </conditionalFormatting>
  <conditionalFormatting sqref="L13">
    <cfRule type="cellIs" dxfId="174" priority="6" operator="equal">
      <formula>D20</formula>
    </cfRule>
    <cfRule type="cellIs" dxfId="173" priority="7" operator="equal">
      <formula>D13</formula>
    </cfRule>
  </conditionalFormatting>
  <conditionalFormatting sqref="L18:L20">
    <cfRule type="cellIs" dxfId="172" priority="8" operator="equal">
      <formula>L11</formula>
    </cfRule>
    <cfRule type="cellIs" dxfId="171" priority="9" operator="equal">
      <formula>D18</formula>
    </cfRule>
    <cfRule type="cellIs" dxfId="170" priority="10" operator="equal">
      <formula>D11</formula>
    </cfRule>
  </conditionalFormatting>
  <printOptions horizontalCentered="1"/>
  <pageMargins left="0.70866141732283472" right="0.70866141732283472" top="0.74803149606299213" bottom="0.74803149606299213" header="0.51181102362204722" footer="0.51181102362204722"/>
  <pageSetup paperSize="9" scale="79" firstPageNumber="0" orientation="landscape" horizontalDpi="300" verticalDpi="30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D8B60-4403-4D2D-B2B8-7BF11F75BE7A}">
  <sheetPr>
    <pageSetUpPr fitToPage="1"/>
  </sheetPr>
  <dimension ref="A1:AMK180"/>
  <sheetViews>
    <sheetView showGridLines="0" zoomScale="80" zoomScaleNormal="80" workbookViewId="0">
      <selection activeCell="B23" sqref="B23:O26"/>
    </sheetView>
  </sheetViews>
  <sheetFormatPr defaultRowHeight="13.15" x14ac:dyDescent="0.35"/>
  <cols>
    <col min="1" max="1" width="9.06640625" style="32" customWidth="1"/>
    <col min="2" max="2" width="20.59765625" style="32" customWidth="1"/>
    <col min="3" max="3" width="9.06640625" style="32" customWidth="1"/>
    <col min="4" max="4" width="20.59765625" style="32" customWidth="1"/>
    <col min="5" max="5" width="10.59765625" style="32" customWidth="1"/>
    <col min="6" max="8" width="5.59765625" style="32" customWidth="1"/>
    <col min="9" max="9" width="9.06640625" style="32" customWidth="1"/>
    <col min="10" max="10" width="20.59765625" style="32" customWidth="1"/>
    <col min="11" max="11" width="9.06640625" style="32" customWidth="1"/>
    <col min="12" max="12" width="20.59765625" style="32" customWidth="1"/>
    <col min="13" max="13" width="10.59765625" style="32" customWidth="1"/>
    <col min="14" max="15" width="5.59765625" style="32" customWidth="1"/>
    <col min="16" max="16" width="9.73046875" style="32" customWidth="1"/>
    <col min="17" max="17" width="9.06640625" style="32" customWidth="1"/>
    <col min="18" max="18" width="12.86328125" style="64" customWidth="1"/>
    <col min="19" max="19" width="9.06640625" style="32" customWidth="1"/>
    <col min="20" max="20" width="12.53125" style="32" bestFit="1" customWidth="1"/>
    <col min="21" max="1025" width="9.06640625" style="32" customWidth="1"/>
    <col min="1026" max="16384" width="9.06640625" style="67"/>
  </cols>
  <sheetData>
    <row r="1" spans="1:20" x14ac:dyDescent="0.4">
      <c r="R1" s="65" t="s">
        <v>77</v>
      </c>
      <c r="S1" s="66" t="s">
        <v>72</v>
      </c>
      <c r="T1" s="81" t="s">
        <v>214</v>
      </c>
    </row>
    <row r="2" spans="1:20" s="32" customFormat="1" ht="18" x14ac:dyDescent="0.35">
      <c r="A2" s="105" t="s">
        <v>209</v>
      </c>
      <c r="B2" s="105"/>
      <c r="C2" s="105"/>
      <c r="D2" s="105"/>
      <c r="E2" s="105"/>
      <c r="F2" s="105"/>
      <c r="G2" s="105"/>
      <c r="I2" s="106" t="s">
        <v>164</v>
      </c>
      <c r="J2" s="106"/>
      <c r="K2" s="106"/>
      <c r="L2" s="106"/>
      <c r="M2" s="106"/>
      <c r="N2" s="106"/>
      <c r="O2" s="106"/>
      <c r="R2" s="72"/>
      <c r="S2" s="73"/>
      <c r="T2" s="82"/>
    </row>
    <row r="3" spans="1:20" s="32" customFormat="1" ht="18" x14ac:dyDescent="0.35">
      <c r="A3" s="105">
        <f>Base!B9</f>
        <v>0</v>
      </c>
      <c r="B3" s="105"/>
      <c r="C3" s="105"/>
      <c r="D3" s="105"/>
      <c r="E3" s="105"/>
      <c r="F3" s="105"/>
      <c r="G3" s="105"/>
      <c r="R3" s="74"/>
      <c r="S3" s="75"/>
      <c r="T3" s="83"/>
    </row>
    <row r="4" spans="1:20" s="32" customFormat="1" ht="18" x14ac:dyDescent="0.35">
      <c r="A4" s="107">
        <f>Base!B12</f>
        <v>0</v>
      </c>
      <c r="B4" s="107"/>
      <c r="C4" s="107"/>
      <c r="D4" s="107"/>
      <c r="E4" s="107"/>
      <c r="F4" s="107"/>
      <c r="G4" s="107"/>
      <c r="I4" s="88" t="s">
        <v>84</v>
      </c>
      <c r="J4" s="88"/>
      <c r="K4" s="88" t="s">
        <v>83</v>
      </c>
      <c r="L4" s="88"/>
      <c r="M4" s="33" t="s">
        <v>82</v>
      </c>
      <c r="N4" s="34" t="s">
        <v>81</v>
      </c>
      <c r="O4" s="37">
        <f>VLOOKUP($Q$7,Base!$C$2:$H$32,3,FALSE)</f>
        <v>0</v>
      </c>
      <c r="R4" s="74"/>
      <c r="S4" s="75"/>
      <c r="T4" s="83"/>
    </row>
    <row r="5" spans="1:20" s="32" customFormat="1" x14ac:dyDescent="0.35">
      <c r="I5" s="108">
        <f>VLOOKUP($Q$7,Base!$C$2:$H$32,2,FALSE)</f>
        <v>0</v>
      </c>
      <c r="J5" s="108"/>
      <c r="K5" s="109">
        <f>Base!B5</f>
        <v>0</v>
      </c>
      <c r="L5" s="109"/>
      <c r="M5" s="68">
        <f>VLOOKUP($Q$7,Base!$C$2:$H$32,6,FALSE)</f>
        <v>0</v>
      </c>
      <c r="N5" s="34" t="s">
        <v>80</v>
      </c>
      <c r="O5" s="37">
        <f>VLOOKUP($Q$7,Base!$C$2:$H$32,4,FALSE)</f>
        <v>0</v>
      </c>
      <c r="R5" s="74"/>
      <c r="S5" s="75"/>
      <c r="T5" s="83"/>
    </row>
    <row r="6" spans="1:20" s="32" customFormat="1" x14ac:dyDescent="0.35">
      <c r="I6" s="108"/>
      <c r="J6" s="108"/>
      <c r="K6" s="109"/>
      <c r="L6" s="109"/>
      <c r="M6" s="69">
        <f>VLOOKUP($Q$7,Base!$C$2:$H$32,5,FALSE)</f>
        <v>0</v>
      </c>
      <c r="N6" s="34" t="s">
        <v>71</v>
      </c>
      <c r="O6" s="35"/>
      <c r="R6" s="74"/>
      <c r="S6" s="75"/>
      <c r="T6" s="83"/>
    </row>
    <row r="7" spans="1:20" s="32" customFormat="1" x14ac:dyDescent="0.3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63" t="s">
        <v>85</v>
      </c>
      <c r="Q7" s="77">
        <v>14</v>
      </c>
      <c r="R7" s="74"/>
      <c r="S7" s="75"/>
      <c r="T7" s="83"/>
    </row>
    <row r="8" spans="1:20" x14ac:dyDescent="0.35">
      <c r="R8" s="74"/>
      <c r="S8" s="75"/>
      <c r="T8" s="83"/>
    </row>
    <row r="9" spans="1:20" s="32" customFormat="1" ht="18" customHeight="1" x14ac:dyDescent="0.35">
      <c r="A9" s="32" t="s">
        <v>79</v>
      </c>
      <c r="I9" s="32" t="s">
        <v>165</v>
      </c>
      <c r="R9" s="74"/>
      <c r="S9" s="75"/>
      <c r="T9" s="83"/>
    </row>
    <row r="10" spans="1:20" s="32" customFormat="1" ht="18" customHeight="1" x14ac:dyDescent="0.35">
      <c r="A10" s="37"/>
      <c r="B10" s="38" t="s">
        <v>77</v>
      </c>
      <c r="C10" s="37" t="s">
        <v>72</v>
      </c>
      <c r="D10" s="88" t="s">
        <v>76</v>
      </c>
      <c r="E10" s="88"/>
      <c r="F10" s="88" t="s">
        <v>72</v>
      </c>
      <c r="G10" s="104"/>
      <c r="I10" s="37"/>
      <c r="J10" s="38" t="s">
        <v>77</v>
      </c>
      <c r="K10" s="37" t="s">
        <v>72</v>
      </c>
      <c r="L10" s="88" t="s">
        <v>76</v>
      </c>
      <c r="M10" s="88"/>
      <c r="N10" s="88" t="s">
        <v>72</v>
      </c>
      <c r="O10" s="88"/>
      <c r="R10" s="74"/>
      <c r="S10" s="75"/>
      <c r="T10" s="83"/>
    </row>
    <row r="11" spans="1:20" s="32" customFormat="1" ht="18" customHeight="1" x14ac:dyDescent="0.35">
      <c r="A11" s="39" t="s">
        <v>166</v>
      </c>
      <c r="B11" s="40"/>
      <c r="C11" s="41" t="e">
        <f>VLOOKUP(B11,$R$2:$S$180,2,0)</f>
        <v>#N/A</v>
      </c>
      <c r="D11" s="98">
        <f>B11</f>
        <v>0</v>
      </c>
      <c r="E11" s="99"/>
      <c r="F11" s="42" t="e">
        <f>VLOOKUP(D11,$R$2:$S$180,2,0)</f>
        <v>#N/A</v>
      </c>
      <c r="G11" s="43"/>
      <c r="I11" s="39" t="s">
        <v>166</v>
      </c>
      <c r="J11" s="40"/>
      <c r="K11" s="41" t="e">
        <f t="shared" ref="K11:K13" si="0">VLOOKUP(J11,$R$2:$S$180,2,0)</f>
        <v>#N/A</v>
      </c>
      <c r="L11" s="99">
        <f>J11</f>
        <v>0</v>
      </c>
      <c r="M11" s="99"/>
      <c r="N11" s="44" t="e">
        <f t="shared" ref="N11:N13" si="1">VLOOKUP(L11,$R$2:$S$180,2,0)</f>
        <v>#N/A</v>
      </c>
      <c r="O11" s="44"/>
      <c r="R11" s="74"/>
      <c r="S11" s="75"/>
      <c r="T11" s="83"/>
    </row>
    <row r="12" spans="1:20" s="32" customFormat="1" ht="18" customHeight="1" x14ac:dyDescent="0.35">
      <c r="A12" s="45" t="s">
        <v>167</v>
      </c>
      <c r="B12" s="46"/>
      <c r="C12" s="47" t="e">
        <f t="shared" ref="C12:C13" si="2">VLOOKUP(B12,$R$2:$S$180,2,0)</f>
        <v>#N/A</v>
      </c>
      <c r="D12" s="100">
        <f>B12</f>
        <v>0</v>
      </c>
      <c r="E12" s="101"/>
      <c r="F12" s="48" t="e">
        <f>VLOOKUP(D12,$R$2:$S$180,2,0)</f>
        <v>#N/A</v>
      </c>
      <c r="G12" s="49"/>
      <c r="I12" s="45" t="s">
        <v>167</v>
      </c>
      <c r="J12" s="46"/>
      <c r="K12" s="47" t="e">
        <f t="shared" si="0"/>
        <v>#N/A</v>
      </c>
      <c r="L12" s="101">
        <f>J12</f>
        <v>0</v>
      </c>
      <c r="M12" s="101"/>
      <c r="N12" s="50" t="e">
        <f t="shared" si="1"/>
        <v>#N/A</v>
      </c>
      <c r="O12" s="50"/>
      <c r="R12" s="9" t="s">
        <v>2</v>
      </c>
      <c r="S12" s="10" t="s">
        <v>2</v>
      </c>
      <c r="T12" s="84" t="s">
        <v>2</v>
      </c>
    </row>
    <row r="13" spans="1:20" s="32" customFormat="1" ht="18" customHeight="1" x14ac:dyDescent="0.35">
      <c r="A13" s="51" t="s">
        <v>168</v>
      </c>
      <c r="B13" s="52"/>
      <c r="C13" s="53" t="e">
        <f t="shared" si="2"/>
        <v>#N/A</v>
      </c>
      <c r="D13" s="102">
        <f>B13</f>
        <v>0</v>
      </c>
      <c r="E13" s="103"/>
      <c r="F13" s="54" t="e">
        <f>VLOOKUP(D13,$R$2:$S$180,2,0)</f>
        <v>#N/A</v>
      </c>
      <c r="G13" s="55"/>
      <c r="I13" s="51" t="s">
        <v>168</v>
      </c>
      <c r="J13" s="52"/>
      <c r="K13" s="53" t="e">
        <f t="shared" si="0"/>
        <v>#N/A</v>
      </c>
      <c r="L13" s="103">
        <f>J13</f>
        <v>0</v>
      </c>
      <c r="M13" s="103"/>
      <c r="N13" s="56" t="e">
        <f t="shared" si="1"/>
        <v>#N/A</v>
      </c>
      <c r="O13" s="56"/>
      <c r="R13" s="9" t="s">
        <v>1</v>
      </c>
      <c r="S13" s="10" t="s">
        <v>2</v>
      </c>
      <c r="T13" s="84" t="s">
        <v>1</v>
      </c>
    </row>
    <row r="14" spans="1:20" s="32" customFormat="1" ht="18" customHeight="1" x14ac:dyDescent="0.35">
      <c r="A14" s="57" t="s">
        <v>0</v>
      </c>
      <c r="B14" s="58"/>
      <c r="C14" s="59">
        <f t="array" ref="C14">SUM(IFERROR(C11:C13,0))</f>
        <v>0</v>
      </c>
      <c r="D14" s="87" t="s">
        <v>73</v>
      </c>
      <c r="E14" s="87"/>
      <c r="F14" s="60">
        <f t="array" ref="F14">SUM(IFERROR(F11:F13,0))</f>
        <v>0</v>
      </c>
      <c r="G14" s="60"/>
      <c r="I14" s="57" t="s">
        <v>0</v>
      </c>
      <c r="J14" s="58"/>
      <c r="K14" s="59">
        <f t="array" ref="K14">SUM(IFERROR(K11:K13,0))</f>
        <v>0</v>
      </c>
      <c r="L14" s="88" t="s">
        <v>73</v>
      </c>
      <c r="M14" s="88"/>
      <c r="N14" s="60">
        <f t="array" ref="N14">SUM(IFERROR(N11:N13,0))</f>
        <v>0</v>
      </c>
      <c r="O14" s="60"/>
      <c r="R14" s="9" t="s">
        <v>86</v>
      </c>
      <c r="S14" s="10" t="s">
        <v>2</v>
      </c>
      <c r="T14" s="84" t="s">
        <v>86</v>
      </c>
    </row>
    <row r="15" spans="1:20" s="32" customFormat="1" ht="18" customHeight="1" x14ac:dyDescent="0.35">
      <c r="C15" s="61"/>
      <c r="F15" s="61"/>
      <c r="G15" s="61"/>
      <c r="K15" s="61"/>
      <c r="R15" s="9" t="s">
        <v>3</v>
      </c>
      <c r="S15" s="10" t="s">
        <v>2</v>
      </c>
      <c r="T15" s="84" t="s">
        <v>3</v>
      </c>
    </row>
    <row r="16" spans="1:20" s="32" customFormat="1" ht="18" customHeight="1" x14ac:dyDescent="0.35">
      <c r="A16" s="32" t="s">
        <v>78</v>
      </c>
      <c r="C16" s="61"/>
      <c r="F16" s="61"/>
      <c r="G16" s="61"/>
      <c r="I16" s="32" t="s">
        <v>169</v>
      </c>
      <c r="K16" s="61"/>
      <c r="R16" s="9" t="s">
        <v>87</v>
      </c>
      <c r="S16" s="10" t="s">
        <v>2</v>
      </c>
      <c r="T16" s="84" t="s">
        <v>87</v>
      </c>
    </row>
    <row r="17" spans="1:20" s="32" customFormat="1" ht="18" customHeight="1" x14ac:dyDescent="0.35">
      <c r="A17" s="37"/>
      <c r="B17" s="38" t="s">
        <v>77</v>
      </c>
      <c r="C17" s="37" t="s">
        <v>72</v>
      </c>
      <c r="D17" s="88" t="s">
        <v>76</v>
      </c>
      <c r="E17" s="88"/>
      <c r="F17" s="104" t="s">
        <v>72</v>
      </c>
      <c r="G17" s="104"/>
      <c r="I17" s="37"/>
      <c r="J17" s="38" t="s">
        <v>77</v>
      </c>
      <c r="K17" s="37" t="s">
        <v>72</v>
      </c>
      <c r="L17" s="88" t="s">
        <v>76</v>
      </c>
      <c r="M17" s="88"/>
      <c r="N17" s="88" t="s">
        <v>72</v>
      </c>
      <c r="O17" s="88"/>
      <c r="R17" s="9" t="s">
        <v>4</v>
      </c>
      <c r="S17" s="10" t="s">
        <v>2</v>
      </c>
      <c r="T17" s="84" t="s">
        <v>4</v>
      </c>
    </row>
    <row r="18" spans="1:20" s="32" customFormat="1" ht="18" customHeight="1" x14ac:dyDescent="0.35">
      <c r="A18" s="39" t="s">
        <v>166</v>
      </c>
      <c r="B18" s="40"/>
      <c r="C18" s="41" t="e">
        <f>VLOOKUP(B18,$R$2:$S$180,2,0)</f>
        <v>#N/A</v>
      </c>
      <c r="D18" s="98">
        <f>B18</f>
        <v>0</v>
      </c>
      <c r="E18" s="98"/>
      <c r="F18" s="42" t="e">
        <f t="shared" ref="F18:F20" si="3">VLOOKUP(D18,$R$2:$S$180,2,0)</f>
        <v>#N/A</v>
      </c>
      <c r="G18" s="43"/>
      <c r="I18" s="39" t="s">
        <v>166</v>
      </c>
      <c r="J18" s="40"/>
      <c r="K18" s="41" t="e">
        <f t="shared" ref="K18:K20" si="4">VLOOKUP(J18,$R$2:$S$180,2,0)</f>
        <v>#N/A</v>
      </c>
      <c r="L18" s="99">
        <f>J18</f>
        <v>0</v>
      </c>
      <c r="M18" s="99"/>
      <c r="N18" s="44" t="e">
        <f t="shared" ref="N18:N20" si="5">VLOOKUP(L18,$R$2:$S$180,2,0)</f>
        <v>#N/A</v>
      </c>
      <c r="O18" s="44"/>
      <c r="R18" s="9" t="s">
        <v>88</v>
      </c>
      <c r="S18" s="10" t="s">
        <v>2</v>
      </c>
      <c r="T18" s="84" t="s">
        <v>88</v>
      </c>
    </row>
    <row r="19" spans="1:20" s="32" customFormat="1" ht="18" customHeight="1" x14ac:dyDescent="0.35">
      <c r="A19" s="45" t="s">
        <v>167</v>
      </c>
      <c r="B19" s="46"/>
      <c r="C19" s="47" t="e">
        <f>VLOOKUP(B19,$R$2:$S$180,2,0)</f>
        <v>#N/A</v>
      </c>
      <c r="D19" s="100">
        <f>B19</f>
        <v>0</v>
      </c>
      <c r="E19" s="100"/>
      <c r="F19" s="48" t="e">
        <f t="shared" si="3"/>
        <v>#N/A</v>
      </c>
      <c r="G19" s="49"/>
      <c r="I19" s="45" t="s">
        <v>167</v>
      </c>
      <c r="J19" s="46"/>
      <c r="K19" s="47" t="e">
        <f t="shared" si="4"/>
        <v>#N/A</v>
      </c>
      <c r="L19" s="101">
        <f>J19</f>
        <v>0</v>
      </c>
      <c r="M19" s="101"/>
      <c r="N19" s="50" t="e">
        <f t="shared" si="5"/>
        <v>#N/A</v>
      </c>
      <c r="O19" s="50"/>
      <c r="R19" s="9" t="s">
        <v>5</v>
      </c>
      <c r="S19" s="10">
        <v>0.2</v>
      </c>
      <c r="T19" s="84" t="s">
        <v>5</v>
      </c>
    </row>
    <row r="20" spans="1:20" s="32" customFormat="1" ht="18" customHeight="1" x14ac:dyDescent="0.35">
      <c r="A20" s="51" t="s">
        <v>168</v>
      </c>
      <c r="B20" s="52"/>
      <c r="C20" s="53" t="e">
        <f>VLOOKUP(B20,$R$2:$S$180,2,0)</f>
        <v>#N/A</v>
      </c>
      <c r="D20" s="102">
        <f>B20</f>
        <v>0</v>
      </c>
      <c r="E20" s="102"/>
      <c r="F20" s="54" t="e">
        <f t="shared" si="3"/>
        <v>#N/A</v>
      </c>
      <c r="G20" s="55"/>
      <c r="I20" s="51" t="s">
        <v>168</v>
      </c>
      <c r="J20" s="52"/>
      <c r="K20" s="53" t="e">
        <f t="shared" si="4"/>
        <v>#N/A</v>
      </c>
      <c r="L20" s="103">
        <f>J20</f>
        <v>0</v>
      </c>
      <c r="M20" s="103"/>
      <c r="N20" s="56" t="e">
        <f t="shared" si="5"/>
        <v>#N/A</v>
      </c>
      <c r="O20" s="56"/>
      <c r="R20" s="76" t="s">
        <v>211</v>
      </c>
      <c r="S20" s="10">
        <v>0.2</v>
      </c>
      <c r="T20" s="85" t="s">
        <v>211</v>
      </c>
    </row>
    <row r="21" spans="1:20" s="32" customFormat="1" ht="18" customHeight="1" x14ac:dyDescent="0.35">
      <c r="A21" s="57" t="s">
        <v>0</v>
      </c>
      <c r="B21" s="58"/>
      <c r="C21" s="62">
        <f t="array" ref="C21">SUM(IFERROR(C18:C20,0))</f>
        <v>0</v>
      </c>
      <c r="D21" s="87" t="s">
        <v>73</v>
      </c>
      <c r="E21" s="87"/>
      <c r="F21" s="60">
        <f t="array" ref="F21">SUM(IFERROR(F18:F20,0))</f>
        <v>0</v>
      </c>
      <c r="G21" s="60"/>
      <c r="I21" s="57" t="s">
        <v>0</v>
      </c>
      <c r="J21" s="58"/>
      <c r="K21" s="62">
        <f t="array" ref="K21">SUM(IFERROR(K18:K20,0))</f>
        <v>0</v>
      </c>
      <c r="L21" s="88" t="s">
        <v>73</v>
      </c>
      <c r="M21" s="88"/>
      <c r="N21" s="60">
        <f t="array" ref="N21">SUM(IFERROR(N18:N20,0))</f>
        <v>0</v>
      </c>
      <c r="O21" s="60"/>
      <c r="R21" s="9" t="s">
        <v>6</v>
      </c>
      <c r="S21" s="10">
        <v>0.4</v>
      </c>
      <c r="T21" s="84" t="s">
        <v>6</v>
      </c>
    </row>
    <row r="22" spans="1:20" s="32" customFormat="1" ht="18" customHeight="1" x14ac:dyDescent="0.35">
      <c r="R22" s="76" t="s">
        <v>213</v>
      </c>
      <c r="S22" s="10">
        <v>0.4</v>
      </c>
      <c r="T22" s="85" t="s">
        <v>213</v>
      </c>
    </row>
    <row r="23" spans="1:20" s="32" customFormat="1" ht="18" customHeight="1" x14ac:dyDescent="0.35">
      <c r="A23" s="32" t="s">
        <v>75</v>
      </c>
      <c r="B23" s="89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1"/>
      <c r="R23" s="9" t="s">
        <v>7</v>
      </c>
      <c r="S23" s="10">
        <v>0.7</v>
      </c>
      <c r="T23" s="84" t="s">
        <v>7</v>
      </c>
    </row>
    <row r="24" spans="1:20" s="32" customFormat="1" ht="18" customHeight="1" x14ac:dyDescent="0.35">
      <c r="B24" s="92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4"/>
      <c r="R24" s="76" t="s">
        <v>212</v>
      </c>
      <c r="S24" s="10">
        <v>0.7</v>
      </c>
      <c r="T24" s="85" t="s">
        <v>212</v>
      </c>
    </row>
    <row r="25" spans="1:20" s="32" customFormat="1" ht="18" customHeight="1" x14ac:dyDescent="0.35">
      <c r="B25" s="92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4"/>
      <c r="R25" s="9" t="s">
        <v>8</v>
      </c>
      <c r="S25" s="10">
        <v>0.5</v>
      </c>
      <c r="T25" s="84" t="s">
        <v>8</v>
      </c>
    </row>
    <row r="26" spans="1:20" s="32" customFormat="1" ht="18" customHeight="1" x14ac:dyDescent="0.35"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7"/>
      <c r="R26" s="9" t="s">
        <v>89</v>
      </c>
      <c r="S26" s="10">
        <v>0.5</v>
      </c>
      <c r="T26" s="84" t="s">
        <v>89</v>
      </c>
    </row>
    <row r="27" spans="1:20" s="32" customFormat="1" ht="18" customHeight="1" x14ac:dyDescent="0.35">
      <c r="R27" s="9" t="s">
        <v>9</v>
      </c>
      <c r="S27" s="10">
        <v>0.6</v>
      </c>
      <c r="T27" s="84" t="s">
        <v>9</v>
      </c>
    </row>
    <row r="28" spans="1:20" s="32" customFormat="1" ht="18" customHeight="1" x14ac:dyDescent="0.35">
      <c r="R28" s="9" t="s">
        <v>90</v>
      </c>
      <c r="S28" s="10">
        <v>0.6</v>
      </c>
      <c r="T28" s="84" t="s">
        <v>90</v>
      </c>
    </row>
    <row r="29" spans="1:20" s="32" customFormat="1" ht="18" customHeight="1" x14ac:dyDescent="0.35">
      <c r="R29" s="9" t="s">
        <v>10</v>
      </c>
      <c r="S29" s="10">
        <v>0.6</v>
      </c>
      <c r="T29" s="84" t="s">
        <v>10</v>
      </c>
    </row>
    <row r="30" spans="1:20" s="32" customFormat="1" ht="18" customHeight="1" x14ac:dyDescent="0.35">
      <c r="R30" s="9" t="s">
        <v>91</v>
      </c>
      <c r="S30" s="10">
        <v>0.6</v>
      </c>
      <c r="T30" s="84" t="s">
        <v>91</v>
      </c>
    </row>
    <row r="31" spans="1:20" s="32" customFormat="1" ht="18" customHeight="1" x14ac:dyDescent="0.35">
      <c r="R31" s="9" t="s">
        <v>11</v>
      </c>
      <c r="S31" s="10">
        <v>0.7</v>
      </c>
      <c r="T31" s="84" t="s">
        <v>11</v>
      </c>
    </row>
    <row r="32" spans="1:20" s="32" customFormat="1" ht="18" customHeight="1" x14ac:dyDescent="0.35">
      <c r="R32" s="9" t="s">
        <v>92</v>
      </c>
      <c r="S32" s="10">
        <v>0.7</v>
      </c>
      <c r="T32" s="84" t="s">
        <v>92</v>
      </c>
    </row>
    <row r="33" spans="18:20" s="32" customFormat="1" ht="18" customHeight="1" x14ac:dyDescent="0.35">
      <c r="R33" s="9" t="s">
        <v>12</v>
      </c>
      <c r="S33" s="10">
        <v>0.7</v>
      </c>
      <c r="T33" s="84" t="s">
        <v>12</v>
      </c>
    </row>
    <row r="34" spans="18:20" s="32" customFormat="1" ht="18" customHeight="1" x14ac:dyDescent="0.35">
      <c r="R34" s="9" t="s">
        <v>93</v>
      </c>
      <c r="S34" s="10">
        <v>0.7</v>
      </c>
      <c r="T34" s="84" t="s">
        <v>93</v>
      </c>
    </row>
    <row r="35" spans="18:20" s="32" customFormat="1" ht="18" customHeight="1" x14ac:dyDescent="0.35">
      <c r="R35" s="9" t="s">
        <v>13</v>
      </c>
      <c r="S35" s="10">
        <v>0.7</v>
      </c>
      <c r="T35" s="84" t="s">
        <v>13</v>
      </c>
    </row>
    <row r="36" spans="18:20" x14ac:dyDescent="0.35">
      <c r="R36" s="9" t="s">
        <v>94</v>
      </c>
      <c r="S36" s="10">
        <v>0.7</v>
      </c>
      <c r="T36" s="84" t="s">
        <v>94</v>
      </c>
    </row>
    <row r="37" spans="18:20" x14ac:dyDescent="0.35">
      <c r="R37" s="9" t="s">
        <v>14</v>
      </c>
      <c r="S37" s="10">
        <v>0.9</v>
      </c>
      <c r="T37" s="84" t="s">
        <v>14</v>
      </c>
    </row>
    <row r="38" spans="18:20" x14ac:dyDescent="0.35">
      <c r="R38" s="76" t="s">
        <v>201</v>
      </c>
      <c r="S38" s="10">
        <v>0.9</v>
      </c>
      <c r="T38" s="85" t="s">
        <v>201</v>
      </c>
    </row>
    <row r="39" spans="18:20" x14ac:dyDescent="0.35">
      <c r="R39" s="9" t="s">
        <v>15</v>
      </c>
      <c r="S39" s="10">
        <v>1.2</v>
      </c>
      <c r="T39" s="84" t="s">
        <v>15</v>
      </c>
    </row>
    <row r="40" spans="18:20" x14ac:dyDescent="0.35">
      <c r="R40" s="76" t="s">
        <v>202</v>
      </c>
      <c r="S40" s="10">
        <v>1.2</v>
      </c>
      <c r="T40" s="85" t="s">
        <v>202</v>
      </c>
    </row>
    <row r="41" spans="18:20" x14ac:dyDescent="0.35">
      <c r="R41" s="9" t="s">
        <v>16</v>
      </c>
      <c r="S41" s="10">
        <v>1.5</v>
      </c>
      <c r="T41" s="84" t="s">
        <v>16</v>
      </c>
    </row>
    <row r="42" spans="18:20" x14ac:dyDescent="0.35">
      <c r="R42" s="76" t="s">
        <v>203</v>
      </c>
      <c r="S42" s="10">
        <v>1.5</v>
      </c>
      <c r="T42" s="85" t="s">
        <v>203</v>
      </c>
    </row>
    <row r="43" spans="18:20" x14ac:dyDescent="0.35">
      <c r="R43" s="9" t="s">
        <v>17</v>
      </c>
      <c r="S43" s="10">
        <v>1.9</v>
      </c>
      <c r="T43" s="84" t="s">
        <v>17</v>
      </c>
    </row>
    <row r="44" spans="18:20" x14ac:dyDescent="0.35">
      <c r="R44" s="76" t="s">
        <v>204</v>
      </c>
      <c r="S44" s="10">
        <v>1.9</v>
      </c>
      <c r="T44" s="85" t="s">
        <v>204</v>
      </c>
    </row>
    <row r="45" spans="18:20" x14ac:dyDescent="0.35">
      <c r="R45" s="9" t="s">
        <v>18</v>
      </c>
      <c r="S45" s="10">
        <v>2.2999999999999998</v>
      </c>
      <c r="T45" s="84" t="s">
        <v>18</v>
      </c>
    </row>
    <row r="46" spans="18:20" x14ac:dyDescent="0.35">
      <c r="R46" s="76" t="s">
        <v>205</v>
      </c>
      <c r="S46" s="10">
        <v>2.2999999999999998</v>
      </c>
      <c r="T46" s="85" t="s">
        <v>205</v>
      </c>
    </row>
    <row r="47" spans="18:20" x14ac:dyDescent="0.35">
      <c r="R47" s="9" t="s">
        <v>170</v>
      </c>
      <c r="S47" s="10">
        <v>2.8</v>
      </c>
      <c r="T47" s="84" t="s">
        <v>170</v>
      </c>
    </row>
    <row r="48" spans="18:20" x14ac:dyDescent="0.35">
      <c r="R48" s="76" t="s">
        <v>206</v>
      </c>
      <c r="S48" s="10">
        <v>2.8</v>
      </c>
      <c r="T48" s="85" t="s">
        <v>206</v>
      </c>
    </row>
    <row r="49" spans="18:20" x14ac:dyDescent="0.35">
      <c r="R49" s="9" t="s">
        <v>171</v>
      </c>
      <c r="S49" s="10">
        <v>3.3</v>
      </c>
      <c r="T49" s="84" t="s">
        <v>171</v>
      </c>
    </row>
    <row r="50" spans="18:20" x14ac:dyDescent="0.35">
      <c r="R50" s="76" t="s">
        <v>207</v>
      </c>
      <c r="S50" s="10">
        <v>3.3</v>
      </c>
      <c r="T50" s="85" t="s">
        <v>207</v>
      </c>
    </row>
    <row r="51" spans="18:20" x14ac:dyDescent="0.35">
      <c r="R51" s="9" t="s">
        <v>172</v>
      </c>
      <c r="S51" s="10">
        <v>4.5</v>
      </c>
      <c r="T51" s="84" t="s">
        <v>172</v>
      </c>
    </row>
    <row r="52" spans="18:20" x14ac:dyDescent="0.35">
      <c r="R52" s="76" t="s">
        <v>208</v>
      </c>
      <c r="S52" s="10">
        <v>4.5</v>
      </c>
      <c r="T52" s="85" t="s">
        <v>208</v>
      </c>
    </row>
    <row r="53" spans="18:20" x14ac:dyDescent="0.35">
      <c r="R53" s="9" t="s">
        <v>19</v>
      </c>
      <c r="S53" s="10">
        <v>2</v>
      </c>
      <c r="T53" s="84" t="s">
        <v>19</v>
      </c>
    </row>
    <row r="54" spans="18:20" x14ac:dyDescent="0.35">
      <c r="R54" s="9" t="s">
        <v>95</v>
      </c>
      <c r="S54" s="10">
        <v>2</v>
      </c>
      <c r="T54" s="84" t="s">
        <v>95</v>
      </c>
    </row>
    <row r="55" spans="18:20" x14ac:dyDescent="0.35">
      <c r="R55" s="9" t="s">
        <v>20</v>
      </c>
      <c r="S55" s="10">
        <v>2.4</v>
      </c>
      <c r="T55" s="84" t="s">
        <v>20</v>
      </c>
    </row>
    <row r="56" spans="18:20" x14ac:dyDescent="0.35">
      <c r="R56" s="9" t="s">
        <v>96</v>
      </c>
      <c r="S56" s="10">
        <v>2.4</v>
      </c>
      <c r="T56" s="84" t="s">
        <v>96</v>
      </c>
    </row>
    <row r="57" spans="18:20" x14ac:dyDescent="0.35">
      <c r="R57" s="9" t="s">
        <v>21</v>
      </c>
      <c r="S57" s="10">
        <v>2.8</v>
      </c>
      <c r="T57" s="84" t="s">
        <v>21</v>
      </c>
    </row>
    <row r="58" spans="18:20" x14ac:dyDescent="0.35">
      <c r="R58" s="9" t="s">
        <v>97</v>
      </c>
      <c r="S58" s="10">
        <v>2.8</v>
      </c>
      <c r="T58" s="84" t="s">
        <v>97</v>
      </c>
    </row>
    <row r="59" spans="18:20" x14ac:dyDescent="0.35">
      <c r="R59" s="9" t="s">
        <v>22</v>
      </c>
      <c r="S59" s="10">
        <v>2.4</v>
      </c>
      <c r="T59" s="84" t="s">
        <v>22</v>
      </c>
    </row>
    <row r="60" spans="18:20" x14ac:dyDescent="0.35">
      <c r="R60" s="9" t="s">
        <v>98</v>
      </c>
      <c r="S60" s="10">
        <v>2.4</v>
      </c>
      <c r="T60" s="84" t="s">
        <v>98</v>
      </c>
    </row>
    <row r="61" spans="18:20" x14ac:dyDescent="0.35">
      <c r="R61" s="9" t="s">
        <v>23</v>
      </c>
      <c r="S61" s="10">
        <v>2.8</v>
      </c>
      <c r="T61" s="84" t="s">
        <v>23</v>
      </c>
    </row>
    <row r="62" spans="18:20" x14ac:dyDescent="0.35">
      <c r="R62" s="9" t="s">
        <v>99</v>
      </c>
      <c r="S62" s="10">
        <v>2.8</v>
      </c>
      <c r="T62" s="84" t="s">
        <v>99</v>
      </c>
    </row>
    <row r="63" spans="18:20" x14ac:dyDescent="0.35">
      <c r="R63" s="9" t="s">
        <v>173</v>
      </c>
      <c r="S63" s="10">
        <v>3.2</v>
      </c>
      <c r="T63" s="84" t="s">
        <v>173</v>
      </c>
    </row>
    <row r="64" spans="18:20" x14ac:dyDescent="0.35">
      <c r="R64" s="9" t="s">
        <v>174</v>
      </c>
      <c r="S64" s="10">
        <v>3.2</v>
      </c>
      <c r="T64" s="84" t="s">
        <v>174</v>
      </c>
    </row>
    <row r="65" spans="18:20" x14ac:dyDescent="0.35">
      <c r="R65" s="9" t="s">
        <v>24</v>
      </c>
      <c r="S65" s="10">
        <v>2.8</v>
      </c>
      <c r="T65" s="84" t="s">
        <v>24</v>
      </c>
    </row>
    <row r="66" spans="18:20" x14ac:dyDescent="0.35">
      <c r="R66" s="9" t="s">
        <v>100</v>
      </c>
      <c r="S66" s="10">
        <v>2.8</v>
      </c>
      <c r="T66" s="84" t="s">
        <v>100</v>
      </c>
    </row>
    <row r="67" spans="18:20" x14ac:dyDescent="0.35">
      <c r="R67" s="9" t="s">
        <v>25</v>
      </c>
      <c r="S67" s="10">
        <v>3.2</v>
      </c>
      <c r="T67" s="84" t="s">
        <v>25</v>
      </c>
    </row>
    <row r="68" spans="18:20" x14ac:dyDescent="0.35">
      <c r="R68" s="9" t="s">
        <v>101</v>
      </c>
      <c r="S68" s="10">
        <v>3.2</v>
      </c>
      <c r="T68" s="84" t="s">
        <v>101</v>
      </c>
    </row>
    <row r="69" spans="18:20" x14ac:dyDescent="0.35">
      <c r="R69" s="9" t="s">
        <v>175</v>
      </c>
      <c r="S69" s="10">
        <v>3.6</v>
      </c>
      <c r="T69" s="84" t="s">
        <v>175</v>
      </c>
    </row>
    <row r="70" spans="18:20" x14ac:dyDescent="0.35">
      <c r="R70" s="9" t="s">
        <v>176</v>
      </c>
      <c r="S70" s="10">
        <v>3.6</v>
      </c>
      <c r="T70" s="84" t="s">
        <v>176</v>
      </c>
    </row>
    <row r="71" spans="18:20" x14ac:dyDescent="0.35">
      <c r="R71" s="9" t="s">
        <v>26</v>
      </c>
      <c r="S71" s="10">
        <v>2.4</v>
      </c>
      <c r="T71" s="84" t="s">
        <v>26</v>
      </c>
    </row>
    <row r="72" spans="18:20" x14ac:dyDescent="0.35">
      <c r="R72" s="9" t="s">
        <v>102</v>
      </c>
      <c r="S72" s="10">
        <v>2.4</v>
      </c>
      <c r="T72" s="84" t="s">
        <v>102</v>
      </c>
    </row>
    <row r="73" spans="18:20" x14ac:dyDescent="0.35">
      <c r="R73" s="9" t="s">
        <v>27</v>
      </c>
      <c r="S73" s="10">
        <v>2.8</v>
      </c>
      <c r="T73" s="84" t="s">
        <v>27</v>
      </c>
    </row>
    <row r="74" spans="18:20" x14ac:dyDescent="0.35">
      <c r="R74" s="9" t="s">
        <v>103</v>
      </c>
      <c r="S74" s="10">
        <v>2.8</v>
      </c>
      <c r="T74" s="84" t="s">
        <v>103</v>
      </c>
    </row>
    <row r="75" spans="18:20" x14ac:dyDescent="0.35">
      <c r="R75" s="9" t="s">
        <v>28</v>
      </c>
      <c r="S75" s="10">
        <v>3.2</v>
      </c>
      <c r="T75" s="84" t="s">
        <v>28</v>
      </c>
    </row>
    <row r="76" spans="18:20" x14ac:dyDescent="0.35">
      <c r="R76" s="9" t="s">
        <v>104</v>
      </c>
      <c r="S76" s="10">
        <v>3.2</v>
      </c>
      <c r="T76" s="84" t="s">
        <v>104</v>
      </c>
    </row>
    <row r="77" spans="18:20" x14ac:dyDescent="0.35">
      <c r="R77" s="9" t="s">
        <v>29</v>
      </c>
      <c r="S77" s="10">
        <v>2.8</v>
      </c>
      <c r="T77" s="84" t="s">
        <v>29</v>
      </c>
    </row>
    <row r="78" spans="18:20" x14ac:dyDescent="0.35">
      <c r="R78" s="9" t="s">
        <v>105</v>
      </c>
      <c r="S78" s="10">
        <v>2.8</v>
      </c>
      <c r="T78" s="84" t="s">
        <v>105</v>
      </c>
    </row>
    <row r="79" spans="18:20" x14ac:dyDescent="0.35">
      <c r="R79" s="9" t="s">
        <v>30</v>
      </c>
      <c r="S79" s="10">
        <v>3.2</v>
      </c>
      <c r="T79" s="84" t="s">
        <v>30</v>
      </c>
    </row>
    <row r="80" spans="18:20" x14ac:dyDescent="0.35">
      <c r="R80" s="9" t="s">
        <v>106</v>
      </c>
      <c r="S80" s="10">
        <v>3.2</v>
      </c>
      <c r="T80" s="84" t="s">
        <v>106</v>
      </c>
    </row>
    <row r="81" spans="18:20" x14ac:dyDescent="0.35">
      <c r="R81" s="9" t="s">
        <v>31</v>
      </c>
      <c r="S81" s="10">
        <v>3.6</v>
      </c>
      <c r="T81" s="84" t="s">
        <v>31</v>
      </c>
    </row>
    <row r="82" spans="18:20" x14ac:dyDescent="0.35">
      <c r="R82" s="9" t="s">
        <v>107</v>
      </c>
      <c r="S82" s="10">
        <v>3.6</v>
      </c>
      <c r="T82" s="84" t="s">
        <v>107</v>
      </c>
    </row>
    <row r="83" spans="18:20" x14ac:dyDescent="0.35">
      <c r="R83" s="9" t="s">
        <v>32</v>
      </c>
      <c r="S83" s="10">
        <v>3.2</v>
      </c>
      <c r="T83" s="84" t="s">
        <v>32</v>
      </c>
    </row>
    <row r="84" spans="18:20" x14ac:dyDescent="0.35">
      <c r="R84" s="9" t="s">
        <v>108</v>
      </c>
      <c r="S84" s="10">
        <v>3.2</v>
      </c>
      <c r="T84" s="84" t="s">
        <v>108</v>
      </c>
    </row>
    <row r="85" spans="18:20" x14ac:dyDescent="0.35">
      <c r="R85" s="9" t="s">
        <v>33</v>
      </c>
      <c r="S85" s="10">
        <v>3.6</v>
      </c>
      <c r="T85" s="84" t="s">
        <v>33</v>
      </c>
    </row>
    <row r="86" spans="18:20" x14ac:dyDescent="0.35">
      <c r="R86" s="9" t="s">
        <v>109</v>
      </c>
      <c r="S86" s="10">
        <v>3.6</v>
      </c>
      <c r="T86" s="84" t="s">
        <v>109</v>
      </c>
    </row>
    <row r="87" spans="18:20" x14ac:dyDescent="0.35">
      <c r="R87" s="9" t="s">
        <v>34</v>
      </c>
      <c r="S87" s="10">
        <v>4</v>
      </c>
      <c r="T87" s="84" t="s">
        <v>34</v>
      </c>
    </row>
    <row r="88" spans="18:20" x14ac:dyDescent="0.35">
      <c r="R88" s="9" t="s">
        <v>110</v>
      </c>
      <c r="S88" s="10">
        <v>4</v>
      </c>
      <c r="T88" s="84" t="s">
        <v>110</v>
      </c>
    </row>
    <row r="89" spans="18:20" x14ac:dyDescent="0.35">
      <c r="R89" s="9" t="s">
        <v>35</v>
      </c>
      <c r="S89" s="10">
        <v>3.2</v>
      </c>
      <c r="T89" s="84" t="s">
        <v>35</v>
      </c>
    </row>
    <row r="90" spans="18:20" x14ac:dyDescent="0.35">
      <c r="R90" s="9" t="s">
        <v>111</v>
      </c>
      <c r="S90" s="10">
        <v>3.2</v>
      </c>
      <c r="T90" s="84" t="s">
        <v>111</v>
      </c>
    </row>
    <row r="91" spans="18:20" x14ac:dyDescent="0.35">
      <c r="R91" s="9" t="s">
        <v>36</v>
      </c>
      <c r="S91" s="10">
        <v>3.6</v>
      </c>
      <c r="T91" s="84" t="s">
        <v>36</v>
      </c>
    </row>
    <row r="92" spans="18:20" x14ac:dyDescent="0.35">
      <c r="R92" s="9" t="s">
        <v>112</v>
      </c>
      <c r="S92" s="10">
        <v>3.6</v>
      </c>
      <c r="T92" s="84" t="s">
        <v>112</v>
      </c>
    </row>
    <row r="93" spans="18:20" x14ac:dyDescent="0.35">
      <c r="R93" s="9" t="s">
        <v>177</v>
      </c>
      <c r="S93" s="10">
        <v>4</v>
      </c>
      <c r="T93" s="84" t="s">
        <v>177</v>
      </c>
    </row>
    <row r="94" spans="18:20" x14ac:dyDescent="0.35">
      <c r="R94" s="9" t="s">
        <v>178</v>
      </c>
      <c r="S94" s="10">
        <v>4</v>
      </c>
      <c r="T94" s="84" t="s">
        <v>178</v>
      </c>
    </row>
    <row r="95" spans="18:20" x14ac:dyDescent="0.35">
      <c r="R95" s="9" t="s">
        <v>37</v>
      </c>
      <c r="S95" s="10">
        <v>3.6</v>
      </c>
      <c r="T95" s="84" t="s">
        <v>37</v>
      </c>
    </row>
    <row r="96" spans="18:20" x14ac:dyDescent="0.35">
      <c r="R96" s="9" t="s">
        <v>113</v>
      </c>
      <c r="S96" s="10">
        <v>3.6</v>
      </c>
      <c r="T96" s="84" t="s">
        <v>113</v>
      </c>
    </row>
    <row r="97" spans="18:20" x14ac:dyDescent="0.35">
      <c r="R97" s="9" t="s">
        <v>38</v>
      </c>
      <c r="S97" s="10">
        <v>4</v>
      </c>
      <c r="T97" s="84" t="s">
        <v>38</v>
      </c>
    </row>
    <row r="98" spans="18:20" x14ac:dyDescent="0.35">
      <c r="R98" s="9" t="s">
        <v>116</v>
      </c>
      <c r="S98" s="10">
        <v>4</v>
      </c>
      <c r="T98" s="84" t="s">
        <v>116</v>
      </c>
    </row>
    <row r="99" spans="18:20" x14ac:dyDescent="0.35">
      <c r="R99" s="9" t="s">
        <v>39</v>
      </c>
      <c r="S99" s="10">
        <v>4.4000000000000004</v>
      </c>
      <c r="T99" s="84" t="s">
        <v>39</v>
      </c>
    </row>
    <row r="100" spans="18:20" x14ac:dyDescent="0.35">
      <c r="R100" s="9" t="s">
        <v>119</v>
      </c>
      <c r="S100" s="10">
        <v>4.4000000000000004</v>
      </c>
      <c r="T100" s="84" t="s">
        <v>119</v>
      </c>
    </row>
    <row r="101" spans="18:20" x14ac:dyDescent="0.35">
      <c r="R101" s="9" t="s">
        <v>114</v>
      </c>
      <c r="S101" s="10">
        <v>3.6</v>
      </c>
      <c r="T101" s="84" t="s">
        <v>114</v>
      </c>
    </row>
    <row r="102" spans="18:20" x14ac:dyDescent="0.35">
      <c r="R102" s="9" t="s">
        <v>115</v>
      </c>
      <c r="S102" s="10">
        <v>3.6</v>
      </c>
      <c r="T102" s="84" t="s">
        <v>115</v>
      </c>
    </row>
    <row r="103" spans="18:20" x14ac:dyDescent="0.35">
      <c r="R103" s="9" t="s">
        <v>117</v>
      </c>
      <c r="S103" s="10">
        <v>4</v>
      </c>
      <c r="T103" s="84" t="s">
        <v>117</v>
      </c>
    </row>
    <row r="104" spans="18:20" x14ac:dyDescent="0.35">
      <c r="R104" s="9" t="s">
        <v>118</v>
      </c>
      <c r="S104" s="10">
        <v>4</v>
      </c>
      <c r="T104" s="84" t="s">
        <v>118</v>
      </c>
    </row>
    <row r="105" spans="18:20" x14ac:dyDescent="0.35">
      <c r="R105" s="9" t="s">
        <v>40</v>
      </c>
      <c r="S105" s="10">
        <v>3.6</v>
      </c>
      <c r="T105" s="84" t="s">
        <v>40</v>
      </c>
    </row>
    <row r="106" spans="18:20" x14ac:dyDescent="0.35">
      <c r="R106" s="9" t="s">
        <v>120</v>
      </c>
      <c r="S106" s="10">
        <v>3.6</v>
      </c>
      <c r="T106" s="84" t="s">
        <v>120</v>
      </c>
    </row>
    <row r="107" spans="18:20" x14ac:dyDescent="0.35">
      <c r="R107" s="9" t="s">
        <v>41</v>
      </c>
      <c r="S107" s="10">
        <v>4</v>
      </c>
      <c r="T107" s="84" t="s">
        <v>41</v>
      </c>
    </row>
    <row r="108" spans="18:20" x14ac:dyDescent="0.35">
      <c r="R108" s="9" t="s">
        <v>121</v>
      </c>
      <c r="S108" s="10">
        <v>4</v>
      </c>
      <c r="T108" s="84" t="s">
        <v>121</v>
      </c>
    </row>
    <row r="109" spans="18:20" x14ac:dyDescent="0.35">
      <c r="R109" s="9" t="s">
        <v>179</v>
      </c>
      <c r="S109" s="10">
        <v>4.4000000000000004</v>
      </c>
      <c r="T109" s="84" t="s">
        <v>179</v>
      </c>
    </row>
    <row r="110" spans="18:20" x14ac:dyDescent="0.35">
      <c r="R110" s="9" t="s">
        <v>180</v>
      </c>
      <c r="S110" s="10">
        <v>4.4000000000000004</v>
      </c>
      <c r="T110" s="84" t="s">
        <v>180</v>
      </c>
    </row>
    <row r="111" spans="18:20" x14ac:dyDescent="0.35">
      <c r="R111" s="9" t="s">
        <v>42</v>
      </c>
      <c r="S111" s="10">
        <v>4</v>
      </c>
      <c r="T111" s="84" t="s">
        <v>42</v>
      </c>
    </row>
    <row r="112" spans="18:20" x14ac:dyDescent="0.35">
      <c r="R112" s="9" t="s">
        <v>122</v>
      </c>
      <c r="S112" s="10">
        <v>4</v>
      </c>
      <c r="T112" s="84" t="s">
        <v>122</v>
      </c>
    </row>
    <row r="113" spans="18:20" x14ac:dyDescent="0.35">
      <c r="R113" s="9" t="s">
        <v>181</v>
      </c>
      <c r="S113" s="10">
        <v>4</v>
      </c>
      <c r="T113" s="84" t="s">
        <v>181</v>
      </c>
    </row>
    <row r="114" spans="18:20" x14ac:dyDescent="0.35">
      <c r="R114" s="9" t="s">
        <v>182</v>
      </c>
      <c r="S114" s="10">
        <v>4</v>
      </c>
      <c r="T114" s="84" t="s">
        <v>182</v>
      </c>
    </row>
    <row r="115" spans="18:20" x14ac:dyDescent="0.35">
      <c r="R115" s="9" t="s">
        <v>43</v>
      </c>
      <c r="S115" s="10">
        <v>4.4000000000000004</v>
      </c>
      <c r="T115" s="84" t="s">
        <v>43</v>
      </c>
    </row>
    <row r="116" spans="18:20" x14ac:dyDescent="0.35">
      <c r="R116" s="9" t="s">
        <v>123</v>
      </c>
      <c r="S116" s="10">
        <v>4.4000000000000004</v>
      </c>
      <c r="T116" s="84" t="s">
        <v>123</v>
      </c>
    </row>
    <row r="117" spans="18:20" x14ac:dyDescent="0.35">
      <c r="R117" s="9" t="s">
        <v>183</v>
      </c>
      <c r="S117" s="10">
        <v>4.4000000000000004</v>
      </c>
      <c r="T117" s="84" t="s">
        <v>183</v>
      </c>
    </row>
    <row r="118" spans="18:20" x14ac:dyDescent="0.35">
      <c r="R118" s="9" t="s">
        <v>184</v>
      </c>
      <c r="S118" s="10">
        <v>4.4000000000000004</v>
      </c>
      <c r="T118" s="84" t="s">
        <v>184</v>
      </c>
    </row>
    <row r="119" spans="18:20" x14ac:dyDescent="0.35">
      <c r="R119" s="9" t="s">
        <v>44</v>
      </c>
      <c r="S119" s="10">
        <v>4.8</v>
      </c>
      <c r="T119" s="84" t="s">
        <v>44</v>
      </c>
    </row>
    <row r="120" spans="18:20" x14ac:dyDescent="0.35">
      <c r="R120" s="9" t="s">
        <v>124</v>
      </c>
      <c r="S120" s="10">
        <v>4.8</v>
      </c>
      <c r="T120" s="84" t="s">
        <v>124</v>
      </c>
    </row>
    <row r="121" spans="18:20" x14ac:dyDescent="0.35">
      <c r="R121" s="9" t="s">
        <v>185</v>
      </c>
      <c r="S121" s="10">
        <v>4.8</v>
      </c>
      <c r="T121" s="84" t="s">
        <v>185</v>
      </c>
    </row>
    <row r="122" spans="18:20" x14ac:dyDescent="0.35">
      <c r="R122" s="9" t="s">
        <v>185</v>
      </c>
      <c r="S122" s="10">
        <v>4.8</v>
      </c>
      <c r="T122" s="84" t="s">
        <v>185</v>
      </c>
    </row>
    <row r="123" spans="18:20" x14ac:dyDescent="0.35">
      <c r="R123" s="9" t="s">
        <v>45</v>
      </c>
      <c r="S123" s="10">
        <v>4.4000000000000004</v>
      </c>
      <c r="T123" s="84" t="s">
        <v>45</v>
      </c>
    </row>
    <row r="124" spans="18:20" x14ac:dyDescent="0.35">
      <c r="R124" s="9" t="s">
        <v>125</v>
      </c>
      <c r="S124" s="10">
        <v>4.4000000000000004</v>
      </c>
      <c r="T124" s="84" t="s">
        <v>125</v>
      </c>
    </row>
    <row r="125" spans="18:20" x14ac:dyDescent="0.35">
      <c r="R125" s="9" t="s">
        <v>46</v>
      </c>
      <c r="S125" s="10">
        <v>5.2</v>
      </c>
      <c r="T125" s="84" t="s">
        <v>46</v>
      </c>
    </row>
    <row r="126" spans="18:20" x14ac:dyDescent="0.35">
      <c r="R126" s="9" t="s">
        <v>126</v>
      </c>
      <c r="S126" s="10">
        <v>5.2</v>
      </c>
      <c r="T126" s="84" t="s">
        <v>126</v>
      </c>
    </row>
    <row r="127" spans="18:20" x14ac:dyDescent="0.35">
      <c r="R127" s="9" t="s">
        <v>47</v>
      </c>
      <c r="S127" s="10">
        <v>5.2</v>
      </c>
      <c r="T127" s="84" t="s">
        <v>47</v>
      </c>
    </row>
    <row r="128" spans="18:20" x14ac:dyDescent="0.35">
      <c r="R128" s="9" t="s">
        <v>127</v>
      </c>
      <c r="S128" s="10">
        <v>5.2</v>
      </c>
      <c r="T128" s="84" t="s">
        <v>127</v>
      </c>
    </row>
    <row r="129" spans="18:20" x14ac:dyDescent="0.35">
      <c r="R129" s="9" t="s">
        <v>48</v>
      </c>
      <c r="S129" s="10">
        <v>5.2</v>
      </c>
      <c r="T129" s="84" t="s">
        <v>48</v>
      </c>
    </row>
    <row r="130" spans="18:20" x14ac:dyDescent="0.35">
      <c r="R130" s="9" t="s">
        <v>128</v>
      </c>
      <c r="S130" s="10">
        <v>5.2</v>
      </c>
      <c r="T130" s="84" t="s">
        <v>128</v>
      </c>
    </row>
    <row r="131" spans="18:20" x14ac:dyDescent="0.35">
      <c r="R131" s="9" t="s">
        <v>49</v>
      </c>
      <c r="S131" s="10">
        <v>4.4000000000000004</v>
      </c>
      <c r="T131" s="84" t="s">
        <v>49</v>
      </c>
    </row>
    <row r="132" spans="18:20" x14ac:dyDescent="0.35">
      <c r="R132" s="9" t="s">
        <v>129</v>
      </c>
      <c r="S132" s="10">
        <v>4.4000000000000004</v>
      </c>
      <c r="T132" s="84" t="s">
        <v>129</v>
      </c>
    </row>
    <row r="133" spans="18:20" x14ac:dyDescent="0.35">
      <c r="R133" s="9" t="s">
        <v>50</v>
      </c>
      <c r="S133" s="10">
        <v>4.8</v>
      </c>
      <c r="T133" s="84" t="s">
        <v>50</v>
      </c>
    </row>
    <row r="134" spans="18:20" x14ac:dyDescent="0.35">
      <c r="R134" s="9" t="s">
        <v>130</v>
      </c>
      <c r="S134" s="10">
        <v>4.8</v>
      </c>
      <c r="T134" s="84" t="s">
        <v>130</v>
      </c>
    </row>
    <row r="135" spans="18:20" x14ac:dyDescent="0.35">
      <c r="R135" s="9" t="s">
        <v>51</v>
      </c>
      <c r="S135" s="10">
        <v>4</v>
      </c>
      <c r="T135" s="84" t="s">
        <v>51</v>
      </c>
    </row>
    <row r="136" spans="18:20" x14ac:dyDescent="0.35">
      <c r="R136" s="9" t="s">
        <v>131</v>
      </c>
      <c r="S136" s="10">
        <v>4</v>
      </c>
      <c r="T136" s="84" t="s">
        <v>131</v>
      </c>
    </row>
    <row r="137" spans="18:20" x14ac:dyDescent="0.35">
      <c r="R137" s="9" t="s">
        <v>52</v>
      </c>
      <c r="S137" s="10">
        <v>4.4000000000000004</v>
      </c>
      <c r="T137" s="84" t="s">
        <v>52</v>
      </c>
    </row>
    <row r="138" spans="18:20" x14ac:dyDescent="0.35">
      <c r="R138" s="9" t="s">
        <v>132</v>
      </c>
      <c r="S138" s="10">
        <v>4.4000000000000004</v>
      </c>
      <c r="T138" s="84" t="s">
        <v>132</v>
      </c>
    </row>
    <row r="139" spans="18:20" x14ac:dyDescent="0.35">
      <c r="R139" s="9" t="s">
        <v>53</v>
      </c>
      <c r="S139" s="10">
        <v>4.8</v>
      </c>
      <c r="T139" s="84" t="s">
        <v>53</v>
      </c>
    </row>
    <row r="140" spans="18:20" x14ac:dyDescent="0.35">
      <c r="R140" s="9" t="s">
        <v>133</v>
      </c>
      <c r="S140" s="10">
        <v>4.8</v>
      </c>
      <c r="T140" s="84" t="s">
        <v>133</v>
      </c>
    </row>
    <row r="141" spans="18:20" x14ac:dyDescent="0.35">
      <c r="R141" s="9" t="s">
        <v>54</v>
      </c>
      <c r="S141" s="10">
        <v>5.2</v>
      </c>
      <c r="T141" s="84" t="s">
        <v>54</v>
      </c>
    </row>
    <row r="142" spans="18:20" x14ac:dyDescent="0.35">
      <c r="R142" s="9" t="s">
        <v>134</v>
      </c>
      <c r="S142" s="10">
        <v>5.2</v>
      </c>
      <c r="T142" s="84" t="s">
        <v>134</v>
      </c>
    </row>
    <row r="143" spans="18:20" x14ac:dyDescent="0.35">
      <c r="R143" s="9" t="s">
        <v>55</v>
      </c>
      <c r="S143" s="10">
        <v>5.6</v>
      </c>
      <c r="T143" s="84" t="s">
        <v>55</v>
      </c>
    </row>
    <row r="144" spans="18:20" x14ac:dyDescent="0.35">
      <c r="R144" s="9" t="s">
        <v>135</v>
      </c>
      <c r="S144" s="10">
        <v>5.6</v>
      </c>
      <c r="T144" s="84" t="s">
        <v>135</v>
      </c>
    </row>
    <row r="145" spans="18:20" x14ac:dyDescent="0.35">
      <c r="R145" s="9" t="s">
        <v>186</v>
      </c>
      <c r="S145" s="10">
        <v>5.2</v>
      </c>
      <c r="T145" s="84" t="s">
        <v>186</v>
      </c>
    </row>
    <row r="146" spans="18:20" x14ac:dyDescent="0.35">
      <c r="R146" s="9" t="s">
        <v>187</v>
      </c>
      <c r="S146" s="10">
        <v>5.2</v>
      </c>
      <c r="T146" s="84" t="s">
        <v>187</v>
      </c>
    </row>
    <row r="147" spans="18:20" x14ac:dyDescent="0.35">
      <c r="R147" s="9" t="s">
        <v>56</v>
      </c>
      <c r="S147" s="10">
        <v>6</v>
      </c>
      <c r="T147" s="84" t="s">
        <v>56</v>
      </c>
    </row>
    <row r="148" spans="18:20" x14ac:dyDescent="0.35">
      <c r="R148" s="9" t="s">
        <v>136</v>
      </c>
      <c r="S148" s="10">
        <v>6</v>
      </c>
      <c r="T148" s="84" t="s">
        <v>136</v>
      </c>
    </row>
    <row r="149" spans="18:20" x14ac:dyDescent="0.35">
      <c r="R149" s="9" t="s">
        <v>57</v>
      </c>
      <c r="S149" s="10">
        <v>4.5</v>
      </c>
      <c r="T149" s="84" t="s">
        <v>57</v>
      </c>
    </row>
    <row r="150" spans="18:20" x14ac:dyDescent="0.35">
      <c r="R150" s="9" t="s">
        <v>137</v>
      </c>
      <c r="S150" s="10">
        <v>4.5</v>
      </c>
      <c r="T150" s="84" t="s">
        <v>137</v>
      </c>
    </row>
    <row r="151" spans="18:20" x14ac:dyDescent="0.35">
      <c r="R151" s="9" t="s">
        <v>58</v>
      </c>
      <c r="S151" s="10">
        <v>5.3</v>
      </c>
      <c r="T151" s="84" t="s">
        <v>58</v>
      </c>
    </row>
    <row r="152" spans="18:20" x14ac:dyDescent="0.35">
      <c r="R152" s="9" t="s">
        <v>138</v>
      </c>
      <c r="S152" s="10">
        <v>5.3</v>
      </c>
      <c r="T152" s="84" t="s">
        <v>138</v>
      </c>
    </row>
    <row r="153" spans="18:20" x14ac:dyDescent="0.35">
      <c r="R153" s="9" t="s">
        <v>59</v>
      </c>
      <c r="S153" s="10">
        <v>6.1</v>
      </c>
      <c r="T153" s="84" t="s">
        <v>59</v>
      </c>
    </row>
    <row r="154" spans="18:20" x14ac:dyDescent="0.35">
      <c r="R154" s="9" t="s">
        <v>139</v>
      </c>
      <c r="S154" s="10">
        <v>6.1</v>
      </c>
      <c r="T154" s="84" t="s">
        <v>139</v>
      </c>
    </row>
    <row r="155" spans="18:20" x14ac:dyDescent="0.35">
      <c r="R155" s="9" t="s">
        <v>60</v>
      </c>
      <c r="S155" s="10">
        <v>5.0999999999999996</v>
      </c>
      <c r="T155" s="84" t="s">
        <v>60</v>
      </c>
    </row>
    <row r="156" spans="18:20" x14ac:dyDescent="0.35">
      <c r="R156" s="9" t="s">
        <v>140</v>
      </c>
      <c r="S156" s="10">
        <v>5.0999999999999996</v>
      </c>
      <c r="T156" s="84" t="s">
        <v>140</v>
      </c>
    </row>
    <row r="157" spans="18:20" x14ac:dyDescent="0.35">
      <c r="R157" s="9" t="s">
        <v>61</v>
      </c>
      <c r="S157" s="10">
        <v>5.9</v>
      </c>
      <c r="T157" s="84" t="s">
        <v>61</v>
      </c>
    </row>
    <row r="158" spans="18:20" x14ac:dyDescent="0.35">
      <c r="R158" s="9" t="s">
        <v>141</v>
      </c>
      <c r="S158" s="10">
        <v>5.9</v>
      </c>
      <c r="T158" s="84" t="s">
        <v>141</v>
      </c>
    </row>
    <row r="159" spans="18:20" x14ac:dyDescent="0.35">
      <c r="R159" s="9" t="s">
        <v>62</v>
      </c>
      <c r="S159" s="10">
        <v>6.3</v>
      </c>
      <c r="T159" s="84" t="s">
        <v>62</v>
      </c>
    </row>
    <row r="160" spans="18:20" x14ac:dyDescent="0.35">
      <c r="R160" s="9" t="s">
        <v>142</v>
      </c>
      <c r="S160" s="10">
        <v>6.3</v>
      </c>
      <c r="T160" s="84" t="s">
        <v>142</v>
      </c>
    </row>
    <row r="161" spans="18:20" x14ac:dyDescent="0.35">
      <c r="R161" s="9" t="s">
        <v>63</v>
      </c>
      <c r="S161" s="10">
        <v>7.1</v>
      </c>
      <c r="T161" s="84" t="s">
        <v>63</v>
      </c>
    </row>
    <row r="162" spans="18:20" x14ac:dyDescent="0.35">
      <c r="R162" s="9" t="s">
        <v>143</v>
      </c>
      <c r="S162" s="10">
        <v>7.1</v>
      </c>
      <c r="T162" s="84" t="s">
        <v>143</v>
      </c>
    </row>
    <row r="163" spans="18:20" x14ac:dyDescent="0.35">
      <c r="R163" s="9" t="s">
        <v>64</v>
      </c>
      <c r="S163" s="10">
        <v>5.7</v>
      </c>
      <c r="T163" s="84" t="s">
        <v>64</v>
      </c>
    </row>
    <row r="164" spans="18:20" x14ac:dyDescent="0.35">
      <c r="R164" s="9" t="s">
        <v>144</v>
      </c>
      <c r="S164" s="10">
        <v>5.7</v>
      </c>
      <c r="T164" s="84" t="s">
        <v>144</v>
      </c>
    </row>
    <row r="165" spans="18:20" x14ac:dyDescent="0.35">
      <c r="R165" s="9" t="s">
        <v>65</v>
      </c>
      <c r="S165" s="10">
        <v>6.5</v>
      </c>
      <c r="T165" s="84" t="s">
        <v>65</v>
      </c>
    </row>
    <row r="166" spans="18:20" x14ac:dyDescent="0.35">
      <c r="R166" s="9" t="s">
        <v>145</v>
      </c>
      <c r="S166" s="10">
        <v>6.5</v>
      </c>
      <c r="T166" s="84" t="s">
        <v>145</v>
      </c>
    </row>
    <row r="167" spans="18:20" x14ac:dyDescent="0.35">
      <c r="R167" s="9" t="s">
        <v>66</v>
      </c>
      <c r="S167" s="10">
        <v>7.5</v>
      </c>
      <c r="T167" s="84" t="s">
        <v>66</v>
      </c>
    </row>
    <row r="168" spans="18:20" x14ac:dyDescent="0.35">
      <c r="R168" s="9" t="s">
        <v>146</v>
      </c>
      <c r="S168" s="10">
        <v>7.5</v>
      </c>
      <c r="T168" s="84" t="s">
        <v>146</v>
      </c>
    </row>
    <row r="169" spans="18:20" x14ac:dyDescent="0.35">
      <c r="R169" s="9" t="s">
        <v>67</v>
      </c>
      <c r="S169" s="10">
        <v>8.1</v>
      </c>
      <c r="T169" s="84" t="s">
        <v>67</v>
      </c>
    </row>
    <row r="170" spans="18:20" x14ac:dyDescent="0.35">
      <c r="R170" s="9" t="s">
        <v>147</v>
      </c>
      <c r="S170" s="10">
        <v>8.1</v>
      </c>
      <c r="T170" s="84" t="s">
        <v>147</v>
      </c>
    </row>
    <row r="171" spans="18:20" x14ac:dyDescent="0.35">
      <c r="R171" s="9" t="s">
        <v>68</v>
      </c>
      <c r="S171" s="10">
        <v>6.3</v>
      </c>
      <c r="T171" s="84" t="s">
        <v>68</v>
      </c>
    </row>
    <row r="172" spans="18:20" x14ac:dyDescent="0.35">
      <c r="R172" s="9" t="s">
        <v>148</v>
      </c>
      <c r="S172" s="10">
        <v>6.3</v>
      </c>
      <c r="T172" s="84" t="s">
        <v>148</v>
      </c>
    </row>
    <row r="173" spans="18:20" x14ac:dyDescent="0.35">
      <c r="R173" s="9" t="s">
        <v>69</v>
      </c>
      <c r="S173" s="10">
        <v>6.9</v>
      </c>
      <c r="T173" s="84" t="s">
        <v>69</v>
      </c>
    </row>
    <row r="174" spans="18:20" x14ac:dyDescent="0.35">
      <c r="R174" s="9" t="s">
        <v>149</v>
      </c>
      <c r="S174" s="10">
        <v>6.9</v>
      </c>
      <c r="T174" s="84" t="s">
        <v>149</v>
      </c>
    </row>
    <row r="175" spans="18:20" x14ac:dyDescent="0.35">
      <c r="R175" s="9" t="s">
        <v>188</v>
      </c>
      <c r="S175" s="10">
        <v>5.7</v>
      </c>
      <c r="T175" s="84" t="s">
        <v>188</v>
      </c>
    </row>
    <row r="176" spans="18:20" x14ac:dyDescent="0.35">
      <c r="R176" s="9" t="s">
        <v>189</v>
      </c>
      <c r="S176" s="10">
        <v>5.7</v>
      </c>
      <c r="T176" s="84" t="s">
        <v>189</v>
      </c>
    </row>
    <row r="177" spans="18:20" x14ac:dyDescent="0.35">
      <c r="R177" s="9" t="s">
        <v>190</v>
      </c>
      <c r="S177" s="10">
        <v>6.5</v>
      </c>
      <c r="T177" s="84" t="s">
        <v>190</v>
      </c>
    </row>
    <row r="178" spans="18:20" x14ac:dyDescent="0.35">
      <c r="R178" s="9" t="s">
        <v>191</v>
      </c>
      <c r="S178" s="10">
        <v>6.5</v>
      </c>
      <c r="T178" s="84" t="s">
        <v>191</v>
      </c>
    </row>
    <row r="179" spans="18:20" x14ac:dyDescent="0.35">
      <c r="R179" s="9" t="s">
        <v>192</v>
      </c>
      <c r="S179" s="10">
        <v>8</v>
      </c>
      <c r="T179" s="84" t="s">
        <v>192</v>
      </c>
    </row>
    <row r="180" spans="18:20" x14ac:dyDescent="0.35">
      <c r="R180" s="70" t="s">
        <v>193</v>
      </c>
      <c r="S180" s="71">
        <v>8</v>
      </c>
      <c r="T180" s="86" t="s">
        <v>193</v>
      </c>
    </row>
  </sheetData>
  <sheetProtection algorithmName="SHA-512" hashValue="EGWcNxEg0c770FaR2YVOGNaA7esrbmtl8vzC4WScPwnoNxVxF7TCqp3jwXW0z7tT+88axF1HhXbRbY6fDZMzPg==" saltValue="NH54p5h/65H282INkxxCZw==" spinCount="100000" sheet="1" selectLockedCells="1"/>
  <mergeCells count="33">
    <mergeCell ref="D21:E21"/>
    <mergeCell ref="L21:M21"/>
    <mergeCell ref="B23:O26"/>
    <mergeCell ref="D18:E18"/>
    <mergeCell ref="L18:M18"/>
    <mergeCell ref="D19:E19"/>
    <mergeCell ref="L19:M19"/>
    <mergeCell ref="D20:E20"/>
    <mergeCell ref="L20:M20"/>
    <mergeCell ref="N17:O17"/>
    <mergeCell ref="D11:E11"/>
    <mergeCell ref="L11:M11"/>
    <mergeCell ref="D12:E12"/>
    <mergeCell ref="L12:M12"/>
    <mergeCell ref="D13:E13"/>
    <mergeCell ref="L13:M13"/>
    <mergeCell ref="D14:E14"/>
    <mergeCell ref="L14:M14"/>
    <mergeCell ref="D17:E17"/>
    <mergeCell ref="F17:G17"/>
    <mergeCell ref="L17:M17"/>
    <mergeCell ref="N10:O10"/>
    <mergeCell ref="A2:G2"/>
    <mergeCell ref="I2:O2"/>
    <mergeCell ref="A3:G3"/>
    <mergeCell ref="A4:G4"/>
    <mergeCell ref="I4:J4"/>
    <mergeCell ref="K4:L4"/>
    <mergeCell ref="I5:J6"/>
    <mergeCell ref="K5:L6"/>
    <mergeCell ref="D10:E10"/>
    <mergeCell ref="F10:G10"/>
    <mergeCell ref="L10:M10"/>
  </mergeCells>
  <conditionalFormatting sqref="D18:E20">
    <cfRule type="cellIs" dxfId="169" priority="1" operator="equal">
      <formula>D11</formula>
    </cfRule>
  </conditionalFormatting>
  <conditionalFormatting sqref="L11">
    <cfRule type="cellIs" dxfId="168" priority="2" operator="equal">
      <formula>D18</formula>
    </cfRule>
    <cfRule type="cellIs" dxfId="167" priority="3" operator="equal">
      <formula>D11</formula>
    </cfRule>
  </conditionalFormatting>
  <conditionalFormatting sqref="L12">
    <cfRule type="cellIs" dxfId="166" priority="4" operator="equal">
      <formula>D19</formula>
    </cfRule>
    <cfRule type="cellIs" dxfId="165" priority="5" operator="equal">
      <formula>D12</formula>
    </cfRule>
  </conditionalFormatting>
  <conditionalFormatting sqref="L13">
    <cfRule type="cellIs" dxfId="164" priority="6" operator="equal">
      <formula>D20</formula>
    </cfRule>
    <cfRule type="cellIs" dxfId="163" priority="7" operator="equal">
      <formula>D13</formula>
    </cfRule>
  </conditionalFormatting>
  <conditionalFormatting sqref="L18:L20">
    <cfRule type="cellIs" dxfId="162" priority="8" operator="equal">
      <formula>L11</formula>
    </cfRule>
    <cfRule type="cellIs" dxfId="161" priority="9" operator="equal">
      <formula>D18</formula>
    </cfRule>
    <cfRule type="cellIs" dxfId="160" priority="10" operator="equal">
      <formula>D11</formula>
    </cfRule>
  </conditionalFormatting>
  <printOptions horizontalCentered="1"/>
  <pageMargins left="0.70866141732283472" right="0.70866141732283472" top="0.74803149606299213" bottom="0.74803149606299213" header="0.51181102362204722" footer="0.51181102362204722"/>
  <pageSetup paperSize="9" scale="79" firstPageNumber="0" orientation="landscape" horizontalDpi="300" verticalDpi="30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5ABAC-36D1-4022-AB76-6AD667D14E88}">
  <sheetPr>
    <pageSetUpPr fitToPage="1"/>
  </sheetPr>
  <dimension ref="A1:AMK180"/>
  <sheetViews>
    <sheetView showGridLines="0" zoomScale="80" zoomScaleNormal="80" workbookViewId="0">
      <selection activeCell="B23" sqref="B23:O26"/>
    </sheetView>
  </sheetViews>
  <sheetFormatPr defaultRowHeight="13.15" x14ac:dyDescent="0.35"/>
  <cols>
    <col min="1" max="1" width="9.06640625" style="32" customWidth="1"/>
    <col min="2" max="2" width="20.59765625" style="32" customWidth="1"/>
    <col min="3" max="3" width="9.06640625" style="32" customWidth="1"/>
    <col min="4" max="4" width="20.59765625" style="32" customWidth="1"/>
    <col min="5" max="5" width="10.59765625" style="32" customWidth="1"/>
    <col min="6" max="8" width="5.59765625" style="32" customWidth="1"/>
    <col min="9" max="9" width="9.06640625" style="32" customWidth="1"/>
    <col min="10" max="10" width="20.59765625" style="32" customWidth="1"/>
    <col min="11" max="11" width="9.06640625" style="32" customWidth="1"/>
    <col min="12" max="12" width="20.59765625" style="32" customWidth="1"/>
    <col min="13" max="13" width="10.59765625" style="32" customWidth="1"/>
    <col min="14" max="15" width="5.59765625" style="32" customWidth="1"/>
    <col min="16" max="16" width="9.73046875" style="32" customWidth="1"/>
    <col min="17" max="17" width="9.06640625" style="32" customWidth="1"/>
    <col min="18" max="18" width="12.86328125" style="64" customWidth="1"/>
    <col min="19" max="19" width="9.06640625" style="32" customWidth="1"/>
    <col min="20" max="20" width="12.53125" style="32" bestFit="1" customWidth="1"/>
    <col min="21" max="1025" width="9.06640625" style="32" customWidth="1"/>
    <col min="1026" max="16384" width="9.06640625" style="67"/>
  </cols>
  <sheetData>
    <row r="1" spans="1:20" x14ac:dyDescent="0.4">
      <c r="R1" s="65" t="s">
        <v>77</v>
      </c>
      <c r="S1" s="66" t="s">
        <v>72</v>
      </c>
      <c r="T1" s="81" t="s">
        <v>214</v>
      </c>
    </row>
    <row r="2" spans="1:20" s="32" customFormat="1" ht="18" x14ac:dyDescent="0.35">
      <c r="A2" s="105" t="s">
        <v>209</v>
      </c>
      <c r="B2" s="105"/>
      <c r="C2" s="105"/>
      <c r="D2" s="105"/>
      <c r="E2" s="105"/>
      <c r="F2" s="105"/>
      <c r="G2" s="105"/>
      <c r="I2" s="106" t="s">
        <v>164</v>
      </c>
      <c r="J2" s="106"/>
      <c r="K2" s="106"/>
      <c r="L2" s="106"/>
      <c r="M2" s="106"/>
      <c r="N2" s="106"/>
      <c r="O2" s="106"/>
      <c r="R2" s="72"/>
      <c r="S2" s="73"/>
      <c r="T2" s="82"/>
    </row>
    <row r="3" spans="1:20" s="32" customFormat="1" ht="18" x14ac:dyDescent="0.35">
      <c r="A3" s="105">
        <f>Base!B9</f>
        <v>0</v>
      </c>
      <c r="B3" s="105"/>
      <c r="C3" s="105"/>
      <c r="D3" s="105"/>
      <c r="E3" s="105"/>
      <c r="F3" s="105"/>
      <c r="G3" s="105"/>
      <c r="R3" s="74"/>
      <c r="S3" s="75"/>
      <c r="T3" s="83"/>
    </row>
    <row r="4" spans="1:20" s="32" customFormat="1" ht="18" x14ac:dyDescent="0.35">
      <c r="A4" s="107">
        <f>Base!B12</f>
        <v>0</v>
      </c>
      <c r="B4" s="107"/>
      <c r="C4" s="107"/>
      <c r="D4" s="107"/>
      <c r="E4" s="107"/>
      <c r="F4" s="107"/>
      <c r="G4" s="107"/>
      <c r="I4" s="88" t="s">
        <v>84</v>
      </c>
      <c r="J4" s="88"/>
      <c r="K4" s="88" t="s">
        <v>83</v>
      </c>
      <c r="L4" s="88"/>
      <c r="M4" s="33" t="s">
        <v>82</v>
      </c>
      <c r="N4" s="34" t="s">
        <v>81</v>
      </c>
      <c r="O4" s="37">
        <f>VLOOKUP($Q$7,Base!$C$2:$H$32,3,FALSE)</f>
        <v>0</v>
      </c>
      <c r="R4" s="74"/>
      <c r="S4" s="75"/>
      <c r="T4" s="83"/>
    </row>
    <row r="5" spans="1:20" s="32" customFormat="1" x14ac:dyDescent="0.35">
      <c r="I5" s="108">
        <f>VLOOKUP($Q$7,Base!$C$2:$H$32,2,FALSE)</f>
        <v>0</v>
      </c>
      <c r="J5" s="108"/>
      <c r="K5" s="109">
        <f>Base!B5</f>
        <v>0</v>
      </c>
      <c r="L5" s="109"/>
      <c r="M5" s="68">
        <f>VLOOKUP($Q$7,Base!$C$2:$H$32,6,FALSE)</f>
        <v>0</v>
      </c>
      <c r="N5" s="34" t="s">
        <v>80</v>
      </c>
      <c r="O5" s="37">
        <f>VLOOKUP($Q$7,Base!$C$2:$H$32,4,FALSE)</f>
        <v>0</v>
      </c>
      <c r="R5" s="74"/>
      <c r="S5" s="75"/>
      <c r="T5" s="83"/>
    </row>
    <row r="6" spans="1:20" s="32" customFormat="1" x14ac:dyDescent="0.35">
      <c r="I6" s="108"/>
      <c r="J6" s="108"/>
      <c r="K6" s="109"/>
      <c r="L6" s="109"/>
      <c r="M6" s="69">
        <f>VLOOKUP($Q$7,Base!$C$2:$H$32,5,FALSE)</f>
        <v>0</v>
      </c>
      <c r="N6" s="34" t="s">
        <v>71</v>
      </c>
      <c r="O6" s="35"/>
      <c r="R6" s="74"/>
      <c r="S6" s="75"/>
      <c r="T6" s="83"/>
    </row>
    <row r="7" spans="1:20" s="32" customFormat="1" x14ac:dyDescent="0.3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63" t="s">
        <v>85</v>
      </c>
      <c r="Q7" s="77">
        <v>15</v>
      </c>
      <c r="R7" s="74"/>
      <c r="S7" s="75"/>
      <c r="T7" s="83"/>
    </row>
    <row r="8" spans="1:20" x14ac:dyDescent="0.35">
      <c r="R8" s="74"/>
      <c r="S8" s="75"/>
      <c r="T8" s="83"/>
    </row>
    <row r="9" spans="1:20" s="32" customFormat="1" ht="18" customHeight="1" x14ac:dyDescent="0.35">
      <c r="A9" s="32" t="s">
        <v>79</v>
      </c>
      <c r="I9" s="32" t="s">
        <v>165</v>
      </c>
      <c r="R9" s="74"/>
      <c r="S9" s="75"/>
      <c r="T9" s="83"/>
    </row>
    <row r="10" spans="1:20" s="32" customFormat="1" ht="18" customHeight="1" x14ac:dyDescent="0.35">
      <c r="A10" s="37"/>
      <c r="B10" s="38" t="s">
        <v>77</v>
      </c>
      <c r="C10" s="37" t="s">
        <v>72</v>
      </c>
      <c r="D10" s="88" t="s">
        <v>76</v>
      </c>
      <c r="E10" s="88"/>
      <c r="F10" s="88" t="s">
        <v>72</v>
      </c>
      <c r="G10" s="104"/>
      <c r="I10" s="37"/>
      <c r="J10" s="38" t="s">
        <v>77</v>
      </c>
      <c r="K10" s="37" t="s">
        <v>72</v>
      </c>
      <c r="L10" s="88" t="s">
        <v>76</v>
      </c>
      <c r="M10" s="88"/>
      <c r="N10" s="88" t="s">
        <v>72</v>
      </c>
      <c r="O10" s="88"/>
      <c r="R10" s="74"/>
      <c r="S10" s="75"/>
      <c r="T10" s="83"/>
    </row>
    <row r="11" spans="1:20" s="32" customFormat="1" ht="18" customHeight="1" x14ac:dyDescent="0.35">
      <c r="A11" s="39" t="s">
        <v>166</v>
      </c>
      <c r="B11" s="40"/>
      <c r="C11" s="41" t="e">
        <f>VLOOKUP(B11,$R$2:$S$180,2,0)</f>
        <v>#N/A</v>
      </c>
      <c r="D11" s="98">
        <f>B11</f>
        <v>0</v>
      </c>
      <c r="E11" s="99"/>
      <c r="F11" s="42" t="e">
        <f>VLOOKUP(D11,$R$2:$S$180,2,0)</f>
        <v>#N/A</v>
      </c>
      <c r="G11" s="43"/>
      <c r="I11" s="39" t="s">
        <v>166</v>
      </c>
      <c r="J11" s="40"/>
      <c r="K11" s="41" t="e">
        <f t="shared" ref="K11:K13" si="0">VLOOKUP(J11,$R$2:$S$180,2,0)</f>
        <v>#N/A</v>
      </c>
      <c r="L11" s="99">
        <f>J11</f>
        <v>0</v>
      </c>
      <c r="M11" s="99"/>
      <c r="N11" s="44" t="e">
        <f t="shared" ref="N11:N13" si="1">VLOOKUP(L11,$R$2:$S$180,2,0)</f>
        <v>#N/A</v>
      </c>
      <c r="O11" s="44"/>
      <c r="R11" s="74"/>
      <c r="S11" s="75"/>
      <c r="T11" s="83"/>
    </row>
    <row r="12" spans="1:20" s="32" customFormat="1" ht="18" customHeight="1" x14ac:dyDescent="0.35">
      <c r="A12" s="45" t="s">
        <v>167</v>
      </c>
      <c r="B12" s="46"/>
      <c r="C12" s="47" t="e">
        <f t="shared" ref="C12:C13" si="2">VLOOKUP(B12,$R$2:$S$180,2,0)</f>
        <v>#N/A</v>
      </c>
      <c r="D12" s="100">
        <f>B12</f>
        <v>0</v>
      </c>
      <c r="E12" s="101"/>
      <c r="F12" s="48" t="e">
        <f>VLOOKUP(D12,$R$2:$S$180,2,0)</f>
        <v>#N/A</v>
      </c>
      <c r="G12" s="49"/>
      <c r="I12" s="45" t="s">
        <v>167</v>
      </c>
      <c r="J12" s="46"/>
      <c r="K12" s="47" t="e">
        <f t="shared" si="0"/>
        <v>#N/A</v>
      </c>
      <c r="L12" s="101">
        <f>J12</f>
        <v>0</v>
      </c>
      <c r="M12" s="101"/>
      <c r="N12" s="50" t="e">
        <f t="shared" si="1"/>
        <v>#N/A</v>
      </c>
      <c r="O12" s="50"/>
      <c r="R12" s="9" t="s">
        <v>2</v>
      </c>
      <c r="S12" s="10" t="s">
        <v>2</v>
      </c>
      <c r="T12" s="84" t="s">
        <v>2</v>
      </c>
    </row>
    <row r="13" spans="1:20" s="32" customFormat="1" ht="18" customHeight="1" x14ac:dyDescent="0.35">
      <c r="A13" s="51" t="s">
        <v>168</v>
      </c>
      <c r="B13" s="52"/>
      <c r="C13" s="53" t="e">
        <f t="shared" si="2"/>
        <v>#N/A</v>
      </c>
      <c r="D13" s="102">
        <f>B13</f>
        <v>0</v>
      </c>
      <c r="E13" s="103"/>
      <c r="F13" s="54" t="e">
        <f>VLOOKUP(D13,$R$2:$S$180,2,0)</f>
        <v>#N/A</v>
      </c>
      <c r="G13" s="55"/>
      <c r="I13" s="51" t="s">
        <v>168</v>
      </c>
      <c r="J13" s="52"/>
      <c r="K13" s="53" t="e">
        <f t="shared" si="0"/>
        <v>#N/A</v>
      </c>
      <c r="L13" s="103">
        <f>J13</f>
        <v>0</v>
      </c>
      <c r="M13" s="103"/>
      <c r="N13" s="56" t="e">
        <f t="shared" si="1"/>
        <v>#N/A</v>
      </c>
      <c r="O13" s="56"/>
      <c r="R13" s="9" t="s">
        <v>1</v>
      </c>
      <c r="S13" s="10" t="s">
        <v>2</v>
      </c>
      <c r="T13" s="84" t="s">
        <v>1</v>
      </c>
    </row>
    <row r="14" spans="1:20" s="32" customFormat="1" ht="18" customHeight="1" x14ac:dyDescent="0.35">
      <c r="A14" s="57" t="s">
        <v>0</v>
      </c>
      <c r="B14" s="58"/>
      <c r="C14" s="59">
        <f t="array" ref="C14">SUM(IFERROR(C11:C13,0))</f>
        <v>0</v>
      </c>
      <c r="D14" s="87" t="s">
        <v>73</v>
      </c>
      <c r="E14" s="87"/>
      <c r="F14" s="60">
        <f t="array" ref="F14">SUM(IFERROR(F11:F13,0))</f>
        <v>0</v>
      </c>
      <c r="G14" s="60"/>
      <c r="I14" s="57" t="s">
        <v>0</v>
      </c>
      <c r="J14" s="58"/>
      <c r="K14" s="59">
        <f t="array" ref="K14">SUM(IFERROR(K11:K13,0))</f>
        <v>0</v>
      </c>
      <c r="L14" s="88" t="s">
        <v>73</v>
      </c>
      <c r="M14" s="88"/>
      <c r="N14" s="60">
        <f t="array" ref="N14">SUM(IFERROR(N11:N13,0))</f>
        <v>0</v>
      </c>
      <c r="O14" s="60"/>
      <c r="R14" s="9" t="s">
        <v>86</v>
      </c>
      <c r="S14" s="10" t="s">
        <v>2</v>
      </c>
      <c r="T14" s="84" t="s">
        <v>86</v>
      </c>
    </row>
    <row r="15" spans="1:20" s="32" customFormat="1" ht="18" customHeight="1" x14ac:dyDescent="0.35">
      <c r="C15" s="61"/>
      <c r="F15" s="61"/>
      <c r="G15" s="61"/>
      <c r="K15" s="61"/>
      <c r="R15" s="9" t="s">
        <v>3</v>
      </c>
      <c r="S15" s="10" t="s">
        <v>2</v>
      </c>
      <c r="T15" s="84" t="s">
        <v>3</v>
      </c>
    </row>
    <row r="16" spans="1:20" s="32" customFormat="1" ht="18" customHeight="1" x14ac:dyDescent="0.35">
      <c r="A16" s="32" t="s">
        <v>78</v>
      </c>
      <c r="C16" s="61"/>
      <c r="F16" s="61"/>
      <c r="G16" s="61"/>
      <c r="I16" s="32" t="s">
        <v>169</v>
      </c>
      <c r="K16" s="61"/>
      <c r="R16" s="9" t="s">
        <v>87</v>
      </c>
      <c r="S16" s="10" t="s">
        <v>2</v>
      </c>
      <c r="T16" s="84" t="s">
        <v>87</v>
      </c>
    </row>
    <row r="17" spans="1:20" s="32" customFormat="1" ht="18" customHeight="1" x14ac:dyDescent="0.35">
      <c r="A17" s="37"/>
      <c r="B17" s="38" t="s">
        <v>77</v>
      </c>
      <c r="C17" s="37" t="s">
        <v>72</v>
      </c>
      <c r="D17" s="88" t="s">
        <v>76</v>
      </c>
      <c r="E17" s="88"/>
      <c r="F17" s="104" t="s">
        <v>72</v>
      </c>
      <c r="G17" s="104"/>
      <c r="I17" s="37"/>
      <c r="J17" s="38" t="s">
        <v>77</v>
      </c>
      <c r="K17" s="37" t="s">
        <v>72</v>
      </c>
      <c r="L17" s="88" t="s">
        <v>76</v>
      </c>
      <c r="M17" s="88"/>
      <c r="N17" s="88" t="s">
        <v>72</v>
      </c>
      <c r="O17" s="88"/>
      <c r="R17" s="9" t="s">
        <v>4</v>
      </c>
      <c r="S17" s="10" t="s">
        <v>2</v>
      </c>
      <c r="T17" s="84" t="s">
        <v>4</v>
      </c>
    </row>
    <row r="18" spans="1:20" s="32" customFormat="1" ht="18" customHeight="1" x14ac:dyDescent="0.35">
      <c r="A18" s="39" t="s">
        <v>166</v>
      </c>
      <c r="B18" s="40"/>
      <c r="C18" s="41" t="e">
        <f>VLOOKUP(B18,$R$2:$S$180,2,0)</f>
        <v>#N/A</v>
      </c>
      <c r="D18" s="98">
        <f>B18</f>
        <v>0</v>
      </c>
      <c r="E18" s="98"/>
      <c r="F18" s="42" t="e">
        <f t="shared" ref="F18:F20" si="3">VLOOKUP(D18,$R$2:$S$180,2,0)</f>
        <v>#N/A</v>
      </c>
      <c r="G18" s="43"/>
      <c r="I18" s="39" t="s">
        <v>166</v>
      </c>
      <c r="J18" s="40"/>
      <c r="K18" s="41" t="e">
        <f t="shared" ref="K18:K20" si="4">VLOOKUP(J18,$R$2:$S$180,2,0)</f>
        <v>#N/A</v>
      </c>
      <c r="L18" s="99">
        <f>J18</f>
        <v>0</v>
      </c>
      <c r="M18" s="99"/>
      <c r="N18" s="44" t="e">
        <f t="shared" ref="N18:N20" si="5">VLOOKUP(L18,$R$2:$S$180,2,0)</f>
        <v>#N/A</v>
      </c>
      <c r="O18" s="44"/>
      <c r="R18" s="9" t="s">
        <v>88</v>
      </c>
      <c r="S18" s="10" t="s">
        <v>2</v>
      </c>
      <c r="T18" s="84" t="s">
        <v>88</v>
      </c>
    </row>
    <row r="19" spans="1:20" s="32" customFormat="1" ht="18" customHeight="1" x14ac:dyDescent="0.35">
      <c r="A19" s="45" t="s">
        <v>167</v>
      </c>
      <c r="B19" s="46"/>
      <c r="C19" s="47" t="e">
        <f>VLOOKUP(B19,$R$2:$S$180,2,0)</f>
        <v>#N/A</v>
      </c>
      <c r="D19" s="100">
        <f>B19</f>
        <v>0</v>
      </c>
      <c r="E19" s="100"/>
      <c r="F19" s="48" t="e">
        <f t="shared" si="3"/>
        <v>#N/A</v>
      </c>
      <c r="G19" s="49"/>
      <c r="I19" s="45" t="s">
        <v>167</v>
      </c>
      <c r="J19" s="46"/>
      <c r="K19" s="47" t="e">
        <f t="shared" si="4"/>
        <v>#N/A</v>
      </c>
      <c r="L19" s="101">
        <f>J19</f>
        <v>0</v>
      </c>
      <c r="M19" s="101"/>
      <c r="N19" s="50" t="e">
        <f t="shared" si="5"/>
        <v>#N/A</v>
      </c>
      <c r="O19" s="50"/>
      <c r="R19" s="9" t="s">
        <v>5</v>
      </c>
      <c r="S19" s="10">
        <v>0.2</v>
      </c>
      <c r="T19" s="84" t="s">
        <v>5</v>
      </c>
    </row>
    <row r="20" spans="1:20" s="32" customFormat="1" ht="18" customHeight="1" x14ac:dyDescent="0.35">
      <c r="A20" s="51" t="s">
        <v>168</v>
      </c>
      <c r="B20" s="52"/>
      <c r="C20" s="53" t="e">
        <f>VLOOKUP(B20,$R$2:$S$180,2,0)</f>
        <v>#N/A</v>
      </c>
      <c r="D20" s="102">
        <f>B20</f>
        <v>0</v>
      </c>
      <c r="E20" s="102"/>
      <c r="F20" s="54" t="e">
        <f t="shared" si="3"/>
        <v>#N/A</v>
      </c>
      <c r="G20" s="55"/>
      <c r="I20" s="51" t="s">
        <v>168</v>
      </c>
      <c r="J20" s="52"/>
      <c r="K20" s="53" t="e">
        <f t="shared" si="4"/>
        <v>#N/A</v>
      </c>
      <c r="L20" s="103">
        <f>J20</f>
        <v>0</v>
      </c>
      <c r="M20" s="103"/>
      <c r="N20" s="56" t="e">
        <f t="shared" si="5"/>
        <v>#N/A</v>
      </c>
      <c r="O20" s="56"/>
      <c r="R20" s="76" t="s">
        <v>211</v>
      </c>
      <c r="S20" s="10">
        <v>0.2</v>
      </c>
      <c r="T20" s="85" t="s">
        <v>211</v>
      </c>
    </row>
    <row r="21" spans="1:20" s="32" customFormat="1" ht="18" customHeight="1" x14ac:dyDescent="0.35">
      <c r="A21" s="57" t="s">
        <v>0</v>
      </c>
      <c r="B21" s="58"/>
      <c r="C21" s="62">
        <f t="array" ref="C21">SUM(IFERROR(C18:C20,0))</f>
        <v>0</v>
      </c>
      <c r="D21" s="87" t="s">
        <v>73</v>
      </c>
      <c r="E21" s="87"/>
      <c r="F21" s="60">
        <f t="array" ref="F21">SUM(IFERROR(F18:F20,0))</f>
        <v>0</v>
      </c>
      <c r="G21" s="60"/>
      <c r="I21" s="57" t="s">
        <v>0</v>
      </c>
      <c r="J21" s="58"/>
      <c r="K21" s="62">
        <f t="array" ref="K21">SUM(IFERROR(K18:K20,0))</f>
        <v>0</v>
      </c>
      <c r="L21" s="88" t="s">
        <v>73</v>
      </c>
      <c r="M21" s="88"/>
      <c r="N21" s="60">
        <f t="array" ref="N21">SUM(IFERROR(N18:N20,0))</f>
        <v>0</v>
      </c>
      <c r="O21" s="60"/>
      <c r="R21" s="9" t="s">
        <v>6</v>
      </c>
      <c r="S21" s="10">
        <v>0.4</v>
      </c>
      <c r="T21" s="84" t="s">
        <v>6</v>
      </c>
    </row>
    <row r="22" spans="1:20" s="32" customFormat="1" ht="18" customHeight="1" x14ac:dyDescent="0.35">
      <c r="R22" s="76" t="s">
        <v>213</v>
      </c>
      <c r="S22" s="10">
        <v>0.4</v>
      </c>
      <c r="T22" s="85" t="s">
        <v>213</v>
      </c>
    </row>
    <row r="23" spans="1:20" s="32" customFormat="1" ht="18" customHeight="1" x14ac:dyDescent="0.35">
      <c r="A23" s="32" t="s">
        <v>75</v>
      </c>
      <c r="B23" s="89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1"/>
      <c r="R23" s="9" t="s">
        <v>7</v>
      </c>
      <c r="S23" s="10">
        <v>0.7</v>
      </c>
      <c r="T23" s="84" t="s">
        <v>7</v>
      </c>
    </row>
    <row r="24" spans="1:20" s="32" customFormat="1" ht="18" customHeight="1" x14ac:dyDescent="0.35">
      <c r="B24" s="92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4"/>
      <c r="R24" s="76" t="s">
        <v>212</v>
      </c>
      <c r="S24" s="10">
        <v>0.7</v>
      </c>
      <c r="T24" s="85" t="s">
        <v>212</v>
      </c>
    </row>
    <row r="25" spans="1:20" s="32" customFormat="1" ht="18" customHeight="1" x14ac:dyDescent="0.35">
      <c r="B25" s="92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4"/>
      <c r="R25" s="9" t="s">
        <v>8</v>
      </c>
      <c r="S25" s="10">
        <v>0.5</v>
      </c>
      <c r="T25" s="84" t="s">
        <v>8</v>
      </c>
    </row>
    <row r="26" spans="1:20" s="32" customFormat="1" ht="18" customHeight="1" x14ac:dyDescent="0.35"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7"/>
      <c r="R26" s="9" t="s">
        <v>89</v>
      </c>
      <c r="S26" s="10">
        <v>0.5</v>
      </c>
      <c r="T26" s="84" t="s">
        <v>89</v>
      </c>
    </row>
    <row r="27" spans="1:20" s="32" customFormat="1" ht="18" customHeight="1" x14ac:dyDescent="0.35">
      <c r="R27" s="9" t="s">
        <v>9</v>
      </c>
      <c r="S27" s="10">
        <v>0.6</v>
      </c>
      <c r="T27" s="84" t="s">
        <v>9</v>
      </c>
    </row>
    <row r="28" spans="1:20" s="32" customFormat="1" ht="18" customHeight="1" x14ac:dyDescent="0.35">
      <c r="R28" s="9" t="s">
        <v>90</v>
      </c>
      <c r="S28" s="10">
        <v>0.6</v>
      </c>
      <c r="T28" s="84" t="s">
        <v>90</v>
      </c>
    </row>
    <row r="29" spans="1:20" s="32" customFormat="1" ht="18" customHeight="1" x14ac:dyDescent="0.35">
      <c r="R29" s="9" t="s">
        <v>10</v>
      </c>
      <c r="S29" s="10">
        <v>0.6</v>
      </c>
      <c r="T29" s="84" t="s">
        <v>10</v>
      </c>
    </row>
    <row r="30" spans="1:20" s="32" customFormat="1" ht="18" customHeight="1" x14ac:dyDescent="0.35">
      <c r="R30" s="9" t="s">
        <v>91</v>
      </c>
      <c r="S30" s="10">
        <v>0.6</v>
      </c>
      <c r="T30" s="84" t="s">
        <v>91</v>
      </c>
    </row>
    <row r="31" spans="1:20" s="32" customFormat="1" ht="18" customHeight="1" x14ac:dyDescent="0.35">
      <c r="R31" s="9" t="s">
        <v>11</v>
      </c>
      <c r="S31" s="10">
        <v>0.7</v>
      </c>
      <c r="T31" s="84" t="s">
        <v>11</v>
      </c>
    </row>
    <row r="32" spans="1:20" s="32" customFormat="1" ht="18" customHeight="1" x14ac:dyDescent="0.35">
      <c r="R32" s="9" t="s">
        <v>92</v>
      </c>
      <c r="S32" s="10">
        <v>0.7</v>
      </c>
      <c r="T32" s="84" t="s">
        <v>92</v>
      </c>
    </row>
    <row r="33" spans="18:20" s="32" customFormat="1" ht="18" customHeight="1" x14ac:dyDescent="0.35">
      <c r="R33" s="9" t="s">
        <v>12</v>
      </c>
      <c r="S33" s="10">
        <v>0.7</v>
      </c>
      <c r="T33" s="84" t="s">
        <v>12</v>
      </c>
    </row>
    <row r="34" spans="18:20" s="32" customFormat="1" ht="18" customHeight="1" x14ac:dyDescent="0.35">
      <c r="R34" s="9" t="s">
        <v>93</v>
      </c>
      <c r="S34" s="10">
        <v>0.7</v>
      </c>
      <c r="T34" s="84" t="s">
        <v>93</v>
      </c>
    </row>
    <row r="35" spans="18:20" s="32" customFormat="1" ht="18" customHeight="1" x14ac:dyDescent="0.35">
      <c r="R35" s="9" t="s">
        <v>13</v>
      </c>
      <c r="S35" s="10">
        <v>0.7</v>
      </c>
      <c r="T35" s="84" t="s">
        <v>13</v>
      </c>
    </row>
    <row r="36" spans="18:20" x14ac:dyDescent="0.35">
      <c r="R36" s="9" t="s">
        <v>94</v>
      </c>
      <c r="S36" s="10">
        <v>0.7</v>
      </c>
      <c r="T36" s="84" t="s">
        <v>94</v>
      </c>
    </row>
    <row r="37" spans="18:20" x14ac:dyDescent="0.35">
      <c r="R37" s="9" t="s">
        <v>14</v>
      </c>
      <c r="S37" s="10">
        <v>0.9</v>
      </c>
      <c r="T37" s="84" t="s">
        <v>14</v>
      </c>
    </row>
    <row r="38" spans="18:20" x14ac:dyDescent="0.35">
      <c r="R38" s="76" t="s">
        <v>201</v>
      </c>
      <c r="S38" s="10">
        <v>0.9</v>
      </c>
      <c r="T38" s="85" t="s">
        <v>201</v>
      </c>
    </row>
    <row r="39" spans="18:20" x14ac:dyDescent="0.35">
      <c r="R39" s="9" t="s">
        <v>15</v>
      </c>
      <c r="S39" s="10">
        <v>1.2</v>
      </c>
      <c r="T39" s="84" t="s">
        <v>15</v>
      </c>
    </row>
    <row r="40" spans="18:20" x14ac:dyDescent="0.35">
      <c r="R40" s="76" t="s">
        <v>202</v>
      </c>
      <c r="S40" s="10">
        <v>1.2</v>
      </c>
      <c r="T40" s="85" t="s">
        <v>202</v>
      </c>
    </row>
    <row r="41" spans="18:20" x14ac:dyDescent="0.35">
      <c r="R41" s="9" t="s">
        <v>16</v>
      </c>
      <c r="S41" s="10">
        <v>1.5</v>
      </c>
      <c r="T41" s="84" t="s">
        <v>16</v>
      </c>
    </row>
    <row r="42" spans="18:20" x14ac:dyDescent="0.35">
      <c r="R42" s="76" t="s">
        <v>203</v>
      </c>
      <c r="S42" s="10">
        <v>1.5</v>
      </c>
      <c r="T42" s="85" t="s">
        <v>203</v>
      </c>
    </row>
    <row r="43" spans="18:20" x14ac:dyDescent="0.35">
      <c r="R43" s="9" t="s">
        <v>17</v>
      </c>
      <c r="S43" s="10">
        <v>1.9</v>
      </c>
      <c r="T43" s="84" t="s">
        <v>17</v>
      </c>
    </row>
    <row r="44" spans="18:20" x14ac:dyDescent="0.35">
      <c r="R44" s="76" t="s">
        <v>204</v>
      </c>
      <c r="S44" s="10">
        <v>1.9</v>
      </c>
      <c r="T44" s="85" t="s">
        <v>204</v>
      </c>
    </row>
    <row r="45" spans="18:20" x14ac:dyDescent="0.35">
      <c r="R45" s="9" t="s">
        <v>18</v>
      </c>
      <c r="S45" s="10">
        <v>2.2999999999999998</v>
      </c>
      <c r="T45" s="84" t="s">
        <v>18</v>
      </c>
    </row>
    <row r="46" spans="18:20" x14ac:dyDescent="0.35">
      <c r="R46" s="76" t="s">
        <v>205</v>
      </c>
      <c r="S46" s="10">
        <v>2.2999999999999998</v>
      </c>
      <c r="T46" s="85" t="s">
        <v>205</v>
      </c>
    </row>
    <row r="47" spans="18:20" x14ac:dyDescent="0.35">
      <c r="R47" s="9" t="s">
        <v>170</v>
      </c>
      <c r="S47" s="10">
        <v>2.8</v>
      </c>
      <c r="T47" s="84" t="s">
        <v>170</v>
      </c>
    </row>
    <row r="48" spans="18:20" x14ac:dyDescent="0.35">
      <c r="R48" s="76" t="s">
        <v>206</v>
      </c>
      <c r="S48" s="10">
        <v>2.8</v>
      </c>
      <c r="T48" s="85" t="s">
        <v>206</v>
      </c>
    </row>
    <row r="49" spans="18:20" x14ac:dyDescent="0.35">
      <c r="R49" s="9" t="s">
        <v>171</v>
      </c>
      <c r="S49" s="10">
        <v>3.3</v>
      </c>
      <c r="T49" s="84" t="s">
        <v>171</v>
      </c>
    </row>
    <row r="50" spans="18:20" x14ac:dyDescent="0.35">
      <c r="R50" s="76" t="s">
        <v>207</v>
      </c>
      <c r="S50" s="10">
        <v>3.3</v>
      </c>
      <c r="T50" s="85" t="s">
        <v>207</v>
      </c>
    </row>
    <row r="51" spans="18:20" x14ac:dyDescent="0.35">
      <c r="R51" s="9" t="s">
        <v>172</v>
      </c>
      <c r="S51" s="10">
        <v>4.5</v>
      </c>
      <c r="T51" s="84" t="s">
        <v>172</v>
      </c>
    </row>
    <row r="52" spans="18:20" x14ac:dyDescent="0.35">
      <c r="R52" s="76" t="s">
        <v>208</v>
      </c>
      <c r="S52" s="10">
        <v>4.5</v>
      </c>
      <c r="T52" s="85" t="s">
        <v>208</v>
      </c>
    </row>
    <row r="53" spans="18:20" x14ac:dyDescent="0.35">
      <c r="R53" s="9" t="s">
        <v>19</v>
      </c>
      <c r="S53" s="10">
        <v>2</v>
      </c>
      <c r="T53" s="84" t="s">
        <v>19</v>
      </c>
    </row>
    <row r="54" spans="18:20" x14ac:dyDescent="0.35">
      <c r="R54" s="9" t="s">
        <v>95</v>
      </c>
      <c r="S54" s="10">
        <v>2</v>
      </c>
      <c r="T54" s="84" t="s">
        <v>95</v>
      </c>
    </row>
    <row r="55" spans="18:20" x14ac:dyDescent="0.35">
      <c r="R55" s="9" t="s">
        <v>20</v>
      </c>
      <c r="S55" s="10">
        <v>2.4</v>
      </c>
      <c r="T55" s="84" t="s">
        <v>20</v>
      </c>
    </row>
    <row r="56" spans="18:20" x14ac:dyDescent="0.35">
      <c r="R56" s="9" t="s">
        <v>96</v>
      </c>
      <c r="S56" s="10">
        <v>2.4</v>
      </c>
      <c r="T56" s="84" t="s">
        <v>96</v>
      </c>
    </row>
    <row r="57" spans="18:20" x14ac:dyDescent="0.35">
      <c r="R57" s="9" t="s">
        <v>21</v>
      </c>
      <c r="S57" s="10">
        <v>2.8</v>
      </c>
      <c r="T57" s="84" t="s">
        <v>21</v>
      </c>
    </row>
    <row r="58" spans="18:20" x14ac:dyDescent="0.35">
      <c r="R58" s="9" t="s">
        <v>97</v>
      </c>
      <c r="S58" s="10">
        <v>2.8</v>
      </c>
      <c r="T58" s="84" t="s">
        <v>97</v>
      </c>
    </row>
    <row r="59" spans="18:20" x14ac:dyDescent="0.35">
      <c r="R59" s="9" t="s">
        <v>22</v>
      </c>
      <c r="S59" s="10">
        <v>2.4</v>
      </c>
      <c r="T59" s="84" t="s">
        <v>22</v>
      </c>
    </row>
    <row r="60" spans="18:20" x14ac:dyDescent="0.35">
      <c r="R60" s="9" t="s">
        <v>98</v>
      </c>
      <c r="S60" s="10">
        <v>2.4</v>
      </c>
      <c r="T60" s="84" t="s">
        <v>98</v>
      </c>
    </row>
    <row r="61" spans="18:20" x14ac:dyDescent="0.35">
      <c r="R61" s="9" t="s">
        <v>23</v>
      </c>
      <c r="S61" s="10">
        <v>2.8</v>
      </c>
      <c r="T61" s="84" t="s">
        <v>23</v>
      </c>
    </row>
    <row r="62" spans="18:20" x14ac:dyDescent="0.35">
      <c r="R62" s="9" t="s">
        <v>99</v>
      </c>
      <c r="S62" s="10">
        <v>2.8</v>
      </c>
      <c r="T62" s="84" t="s">
        <v>99</v>
      </c>
    </row>
    <row r="63" spans="18:20" x14ac:dyDescent="0.35">
      <c r="R63" s="9" t="s">
        <v>173</v>
      </c>
      <c r="S63" s="10">
        <v>3.2</v>
      </c>
      <c r="T63" s="84" t="s">
        <v>173</v>
      </c>
    </row>
    <row r="64" spans="18:20" x14ac:dyDescent="0.35">
      <c r="R64" s="9" t="s">
        <v>174</v>
      </c>
      <c r="S64" s="10">
        <v>3.2</v>
      </c>
      <c r="T64" s="84" t="s">
        <v>174</v>
      </c>
    </row>
    <row r="65" spans="18:20" x14ac:dyDescent="0.35">
      <c r="R65" s="9" t="s">
        <v>24</v>
      </c>
      <c r="S65" s="10">
        <v>2.8</v>
      </c>
      <c r="T65" s="84" t="s">
        <v>24</v>
      </c>
    </row>
    <row r="66" spans="18:20" x14ac:dyDescent="0.35">
      <c r="R66" s="9" t="s">
        <v>100</v>
      </c>
      <c r="S66" s="10">
        <v>2.8</v>
      </c>
      <c r="T66" s="84" t="s">
        <v>100</v>
      </c>
    </row>
    <row r="67" spans="18:20" x14ac:dyDescent="0.35">
      <c r="R67" s="9" t="s">
        <v>25</v>
      </c>
      <c r="S67" s="10">
        <v>3.2</v>
      </c>
      <c r="T67" s="84" t="s">
        <v>25</v>
      </c>
    </row>
    <row r="68" spans="18:20" x14ac:dyDescent="0.35">
      <c r="R68" s="9" t="s">
        <v>101</v>
      </c>
      <c r="S68" s="10">
        <v>3.2</v>
      </c>
      <c r="T68" s="84" t="s">
        <v>101</v>
      </c>
    </row>
    <row r="69" spans="18:20" x14ac:dyDescent="0.35">
      <c r="R69" s="9" t="s">
        <v>175</v>
      </c>
      <c r="S69" s="10">
        <v>3.6</v>
      </c>
      <c r="T69" s="84" t="s">
        <v>175</v>
      </c>
    </row>
    <row r="70" spans="18:20" x14ac:dyDescent="0.35">
      <c r="R70" s="9" t="s">
        <v>176</v>
      </c>
      <c r="S70" s="10">
        <v>3.6</v>
      </c>
      <c r="T70" s="84" t="s">
        <v>176</v>
      </c>
    </row>
    <row r="71" spans="18:20" x14ac:dyDescent="0.35">
      <c r="R71" s="9" t="s">
        <v>26</v>
      </c>
      <c r="S71" s="10">
        <v>2.4</v>
      </c>
      <c r="T71" s="84" t="s">
        <v>26</v>
      </c>
    </row>
    <row r="72" spans="18:20" x14ac:dyDescent="0.35">
      <c r="R72" s="9" t="s">
        <v>102</v>
      </c>
      <c r="S72" s="10">
        <v>2.4</v>
      </c>
      <c r="T72" s="84" t="s">
        <v>102</v>
      </c>
    </row>
    <row r="73" spans="18:20" x14ac:dyDescent="0.35">
      <c r="R73" s="9" t="s">
        <v>27</v>
      </c>
      <c r="S73" s="10">
        <v>2.8</v>
      </c>
      <c r="T73" s="84" t="s">
        <v>27</v>
      </c>
    </row>
    <row r="74" spans="18:20" x14ac:dyDescent="0.35">
      <c r="R74" s="9" t="s">
        <v>103</v>
      </c>
      <c r="S74" s="10">
        <v>2.8</v>
      </c>
      <c r="T74" s="84" t="s">
        <v>103</v>
      </c>
    </row>
    <row r="75" spans="18:20" x14ac:dyDescent="0.35">
      <c r="R75" s="9" t="s">
        <v>28</v>
      </c>
      <c r="S75" s="10">
        <v>3.2</v>
      </c>
      <c r="T75" s="84" t="s">
        <v>28</v>
      </c>
    </row>
    <row r="76" spans="18:20" x14ac:dyDescent="0.35">
      <c r="R76" s="9" t="s">
        <v>104</v>
      </c>
      <c r="S76" s="10">
        <v>3.2</v>
      </c>
      <c r="T76" s="84" t="s">
        <v>104</v>
      </c>
    </row>
    <row r="77" spans="18:20" x14ac:dyDescent="0.35">
      <c r="R77" s="9" t="s">
        <v>29</v>
      </c>
      <c r="S77" s="10">
        <v>2.8</v>
      </c>
      <c r="T77" s="84" t="s">
        <v>29</v>
      </c>
    </row>
    <row r="78" spans="18:20" x14ac:dyDescent="0.35">
      <c r="R78" s="9" t="s">
        <v>105</v>
      </c>
      <c r="S78" s="10">
        <v>2.8</v>
      </c>
      <c r="T78" s="84" t="s">
        <v>105</v>
      </c>
    </row>
    <row r="79" spans="18:20" x14ac:dyDescent="0.35">
      <c r="R79" s="9" t="s">
        <v>30</v>
      </c>
      <c r="S79" s="10">
        <v>3.2</v>
      </c>
      <c r="T79" s="84" t="s">
        <v>30</v>
      </c>
    </row>
    <row r="80" spans="18:20" x14ac:dyDescent="0.35">
      <c r="R80" s="9" t="s">
        <v>106</v>
      </c>
      <c r="S80" s="10">
        <v>3.2</v>
      </c>
      <c r="T80" s="84" t="s">
        <v>106</v>
      </c>
    </row>
    <row r="81" spans="18:20" x14ac:dyDescent="0.35">
      <c r="R81" s="9" t="s">
        <v>31</v>
      </c>
      <c r="S81" s="10">
        <v>3.6</v>
      </c>
      <c r="T81" s="84" t="s">
        <v>31</v>
      </c>
    </row>
    <row r="82" spans="18:20" x14ac:dyDescent="0.35">
      <c r="R82" s="9" t="s">
        <v>107</v>
      </c>
      <c r="S82" s="10">
        <v>3.6</v>
      </c>
      <c r="T82" s="84" t="s">
        <v>107</v>
      </c>
    </row>
    <row r="83" spans="18:20" x14ac:dyDescent="0.35">
      <c r="R83" s="9" t="s">
        <v>32</v>
      </c>
      <c r="S83" s="10">
        <v>3.2</v>
      </c>
      <c r="T83" s="84" t="s">
        <v>32</v>
      </c>
    </row>
    <row r="84" spans="18:20" x14ac:dyDescent="0.35">
      <c r="R84" s="9" t="s">
        <v>108</v>
      </c>
      <c r="S84" s="10">
        <v>3.2</v>
      </c>
      <c r="T84" s="84" t="s">
        <v>108</v>
      </c>
    </row>
    <row r="85" spans="18:20" x14ac:dyDescent="0.35">
      <c r="R85" s="9" t="s">
        <v>33</v>
      </c>
      <c r="S85" s="10">
        <v>3.6</v>
      </c>
      <c r="T85" s="84" t="s">
        <v>33</v>
      </c>
    </row>
    <row r="86" spans="18:20" x14ac:dyDescent="0.35">
      <c r="R86" s="9" t="s">
        <v>109</v>
      </c>
      <c r="S86" s="10">
        <v>3.6</v>
      </c>
      <c r="T86" s="84" t="s">
        <v>109</v>
      </c>
    </row>
    <row r="87" spans="18:20" x14ac:dyDescent="0.35">
      <c r="R87" s="9" t="s">
        <v>34</v>
      </c>
      <c r="S87" s="10">
        <v>4</v>
      </c>
      <c r="T87" s="84" t="s">
        <v>34</v>
      </c>
    </row>
    <row r="88" spans="18:20" x14ac:dyDescent="0.35">
      <c r="R88" s="9" t="s">
        <v>110</v>
      </c>
      <c r="S88" s="10">
        <v>4</v>
      </c>
      <c r="T88" s="84" t="s">
        <v>110</v>
      </c>
    </row>
    <row r="89" spans="18:20" x14ac:dyDescent="0.35">
      <c r="R89" s="9" t="s">
        <v>35</v>
      </c>
      <c r="S89" s="10">
        <v>3.2</v>
      </c>
      <c r="T89" s="84" t="s">
        <v>35</v>
      </c>
    </row>
    <row r="90" spans="18:20" x14ac:dyDescent="0.35">
      <c r="R90" s="9" t="s">
        <v>111</v>
      </c>
      <c r="S90" s="10">
        <v>3.2</v>
      </c>
      <c r="T90" s="84" t="s">
        <v>111</v>
      </c>
    </row>
    <row r="91" spans="18:20" x14ac:dyDescent="0.35">
      <c r="R91" s="9" t="s">
        <v>36</v>
      </c>
      <c r="S91" s="10">
        <v>3.6</v>
      </c>
      <c r="T91" s="84" t="s">
        <v>36</v>
      </c>
    </row>
    <row r="92" spans="18:20" x14ac:dyDescent="0.35">
      <c r="R92" s="9" t="s">
        <v>112</v>
      </c>
      <c r="S92" s="10">
        <v>3.6</v>
      </c>
      <c r="T92" s="84" t="s">
        <v>112</v>
      </c>
    </row>
    <row r="93" spans="18:20" x14ac:dyDescent="0.35">
      <c r="R93" s="9" t="s">
        <v>177</v>
      </c>
      <c r="S93" s="10">
        <v>4</v>
      </c>
      <c r="T93" s="84" t="s">
        <v>177</v>
      </c>
    </row>
    <row r="94" spans="18:20" x14ac:dyDescent="0.35">
      <c r="R94" s="9" t="s">
        <v>178</v>
      </c>
      <c r="S94" s="10">
        <v>4</v>
      </c>
      <c r="T94" s="84" t="s">
        <v>178</v>
      </c>
    </row>
    <row r="95" spans="18:20" x14ac:dyDescent="0.35">
      <c r="R95" s="9" t="s">
        <v>37</v>
      </c>
      <c r="S95" s="10">
        <v>3.6</v>
      </c>
      <c r="T95" s="84" t="s">
        <v>37</v>
      </c>
    </row>
    <row r="96" spans="18:20" x14ac:dyDescent="0.35">
      <c r="R96" s="9" t="s">
        <v>113</v>
      </c>
      <c r="S96" s="10">
        <v>3.6</v>
      </c>
      <c r="T96" s="84" t="s">
        <v>113</v>
      </c>
    </row>
    <row r="97" spans="18:20" x14ac:dyDescent="0.35">
      <c r="R97" s="9" t="s">
        <v>38</v>
      </c>
      <c r="S97" s="10">
        <v>4</v>
      </c>
      <c r="T97" s="84" t="s">
        <v>38</v>
      </c>
    </row>
    <row r="98" spans="18:20" x14ac:dyDescent="0.35">
      <c r="R98" s="9" t="s">
        <v>116</v>
      </c>
      <c r="S98" s="10">
        <v>4</v>
      </c>
      <c r="T98" s="84" t="s">
        <v>116</v>
      </c>
    </row>
    <row r="99" spans="18:20" x14ac:dyDescent="0.35">
      <c r="R99" s="9" t="s">
        <v>39</v>
      </c>
      <c r="S99" s="10">
        <v>4.4000000000000004</v>
      </c>
      <c r="T99" s="84" t="s">
        <v>39</v>
      </c>
    </row>
    <row r="100" spans="18:20" x14ac:dyDescent="0.35">
      <c r="R100" s="9" t="s">
        <v>119</v>
      </c>
      <c r="S100" s="10">
        <v>4.4000000000000004</v>
      </c>
      <c r="T100" s="84" t="s">
        <v>119</v>
      </c>
    </row>
    <row r="101" spans="18:20" x14ac:dyDescent="0.35">
      <c r="R101" s="9" t="s">
        <v>114</v>
      </c>
      <c r="S101" s="10">
        <v>3.6</v>
      </c>
      <c r="T101" s="84" t="s">
        <v>114</v>
      </c>
    </row>
    <row r="102" spans="18:20" x14ac:dyDescent="0.35">
      <c r="R102" s="9" t="s">
        <v>115</v>
      </c>
      <c r="S102" s="10">
        <v>3.6</v>
      </c>
      <c r="T102" s="84" t="s">
        <v>115</v>
      </c>
    </row>
    <row r="103" spans="18:20" x14ac:dyDescent="0.35">
      <c r="R103" s="9" t="s">
        <v>117</v>
      </c>
      <c r="S103" s="10">
        <v>4</v>
      </c>
      <c r="T103" s="84" t="s">
        <v>117</v>
      </c>
    </row>
    <row r="104" spans="18:20" x14ac:dyDescent="0.35">
      <c r="R104" s="9" t="s">
        <v>118</v>
      </c>
      <c r="S104" s="10">
        <v>4</v>
      </c>
      <c r="T104" s="84" t="s">
        <v>118</v>
      </c>
    </row>
    <row r="105" spans="18:20" x14ac:dyDescent="0.35">
      <c r="R105" s="9" t="s">
        <v>40</v>
      </c>
      <c r="S105" s="10">
        <v>3.6</v>
      </c>
      <c r="T105" s="84" t="s">
        <v>40</v>
      </c>
    </row>
    <row r="106" spans="18:20" x14ac:dyDescent="0.35">
      <c r="R106" s="9" t="s">
        <v>120</v>
      </c>
      <c r="S106" s="10">
        <v>3.6</v>
      </c>
      <c r="T106" s="84" t="s">
        <v>120</v>
      </c>
    </row>
    <row r="107" spans="18:20" x14ac:dyDescent="0.35">
      <c r="R107" s="9" t="s">
        <v>41</v>
      </c>
      <c r="S107" s="10">
        <v>4</v>
      </c>
      <c r="T107" s="84" t="s">
        <v>41</v>
      </c>
    </row>
    <row r="108" spans="18:20" x14ac:dyDescent="0.35">
      <c r="R108" s="9" t="s">
        <v>121</v>
      </c>
      <c r="S108" s="10">
        <v>4</v>
      </c>
      <c r="T108" s="84" t="s">
        <v>121</v>
      </c>
    </row>
    <row r="109" spans="18:20" x14ac:dyDescent="0.35">
      <c r="R109" s="9" t="s">
        <v>179</v>
      </c>
      <c r="S109" s="10">
        <v>4.4000000000000004</v>
      </c>
      <c r="T109" s="84" t="s">
        <v>179</v>
      </c>
    </row>
    <row r="110" spans="18:20" x14ac:dyDescent="0.35">
      <c r="R110" s="9" t="s">
        <v>180</v>
      </c>
      <c r="S110" s="10">
        <v>4.4000000000000004</v>
      </c>
      <c r="T110" s="84" t="s">
        <v>180</v>
      </c>
    </row>
    <row r="111" spans="18:20" x14ac:dyDescent="0.35">
      <c r="R111" s="9" t="s">
        <v>42</v>
      </c>
      <c r="S111" s="10">
        <v>4</v>
      </c>
      <c r="T111" s="84" t="s">
        <v>42</v>
      </c>
    </row>
    <row r="112" spans="18:20" x14ac:dyDescent="0.35">
      <c r="R112" s="9" t="s">
        <v>122</v>
      </c>
      <c r="S112" s="10">
        <v>4</v>
      </c>
      <c r="T112" s="84" t="s">
        <v>122</v>
      </c>
    </row>
    <row r="113" spans="18:20" x14ac:dyDescent="0.35">
      <c r="R113" s="9" t="s">
        <v>181</v>
      </c>
      <c r="S113" s="10">
        <v>4</v>
      </c>
      <c r="T113" s="84" t="s">
        <v>181</v>
      </c>
    </row>
    <row r="114" spans="18:20" x14ac:dyDescent="0.35">
      <c r="R114" s="9" t="s">
        <v>182</v>
      </c>
      <c r="S114" s="10">
        <v>4</v>
      </c>
      <c r="T114" s="84" t="s">
        <v>182</v>
      </c>
    </row>
    <row r="115" spans="18:20" x14ac:dyDescent="0.35">
      <c r="R115" s="9" t="s">
        <v>43</v>
      </c>
      <c r="S115" s="10">
        <v>4.4000000000000004</v>
      </c>
      <c r="T115" s="84" t="s">
        <v>43</v>
      </c>
    </row>
    <row r="116" spans="18:20" x14ac:dyDescent="0.35">
      <c r="R116" s="9" t="s">
        <v>123</v>
      </c>
      <c r="S116" s="10">
        <v>4.4000000000000004</v>
      </c>
      <c r="T116" s="84" t="s">
        <v>123</v>
      </c>
    </row>
    <row r="117" spans="18:20" x14ac:dyDescent="0.35">
      <c r="R117" s="9" t="s">
        <v>183</v>
      </c>
      <c r="S117" s="10">
        <v>4.4000000000000004</v>
      </c>
      <c r="T117" s="84" t="s">
        <v>183</v>
      </c>
    </row>
    <row r="118" spans="18:20" x14ac:dyDescent="0.35">
      <c r="R118" s="9" t="s">
        <v>184</v>
      </c>
      <c r="S118" s="10">
        <v>4.4000000000000004</v>
      </c>
      <c r="T118" s="84" t="s">
        <v>184</v>
      </c>
    </row>
    <row r="119" spans="18:20" x14ac:dyDescent="0.35">
      <c r="R119" s="9" t="s">
        <v>44</v>
      </c>
      <c r="S119" s="10">
        <v>4.8</v>
      </c>
      <c r="T119" s="84" t="s">
        <v>44</v>
      </c>
    </row>
    <row r="120" spans="18:20" x14ac:dyDescent="0.35">
      <c r="R120" s="9" t="s">
        <v>124</v>
      </c>
      <c r="S120" s="10">
        <v>4.8</v>
      </c>
      <c r="T120" s="84" t="s">
        <v>124</v>
      </c>
    </row>
    <row r="121" spans="18:20" x14ac:dyDescent="0.35">
      <c r="R121" s="9" t="s">
        <v>185</v>
      </c>
      <c r="S121" s="10">
        <v>4.8</v>
      </c>
      <c r="T121" s="84" t="s">
        <v>185</v>
      </c>
    </row>
    <row r="122" spans="18:20" x14ac:dyDescent="0.35">
      <c r="R122" s="9" t="s">
        <v>185</v>
      </c>
      <c r="S122" s="10">
        <v>4.8</v>
      </c>
      <c r="T122" s="84" t="s">
        <v>185</v>
      </c>
    </row>
    <row r="123" spans="18:20" x14ac:dyDescent="0.35">
      <c r="R123" s="9" t="s">
        <v>45</v>
      </c>
      <c r="S123" s="10">
        <v>4.4000000000000004</v>
      </c>
      <c r="T123" s="84" t="s">
        <v>45</v>
      </c>
    </row>
    <row r="124" spans="18:20" x14ac:dyDescent="0.35">
      <c r="R124" s="9" t="s">
        <v>125</v>
      </c>
      <c r="S124" s="10">
        <v>4.4000000000000004</v>
      </c>
      <c r="T124" s="84" t="s">
        <v>125</v>
      </c>
    </row>
    <row r="125" spans="18:20" x14ac:dyDescent="0.35">
      <c r="R125" s="9" t="s">
        <v>46</v>
      </c>
      <c r="S125" s="10">
        <v>5.2</v>
      </c>
      <c r="T125" s="84" t="s">
        <v>46</v>
      </c>
    </row>
    <row r="126" spans="18:20" x14ac:dyDescent="0.35">
      <c r="R126" s="9" t="s">
        <v>126</v>
      </c>
      <c r="S126" s="10">
        <v>5.2</v>
      </c>
      <c r="T126" s="84" t="s">
        <v>126</v>
      </c>
    </row>
    <row r="127" spans="18:20" x14ac:dyDescent="0.35">
      <c r="R127" s="9" t="s">
        <v>47</v>
      </c>
      <c r="S127" s="10">
        <v>5.2</v>
      </c>
      <c r="T127" s="84" t="s">
        <v>47</v>
      </c>
    </row>
    <row r="128" spans="18:20" x14ac:dyDescent="0.35">
      <c r="R128" s="9" t="s">
        <v>127</v>
      </c>
      <c r="S128" s="10">
        <v>5.2</v>
      </c>
      <c r="T128" s="84" t="s">
        <v>127</v>
      </c>
    </row>
    <row r="129" spans="18:20" x14ac:dyDescent="0.35">
      <c r="R129" s="9" t="s">
        <v>48</v>
      </c>
      <c r="S129" s="10">
        <v>5.2</v>
      </c>
      <c r="T129" s="84" t="s">
        <v>48</v>
      </c>
    </row>
    <row r="130" spans="18:20" x14ac:dyDescent="0.35">
      <c r="R130" s="9" t="s">
        <v>128</v>
      </c>
      <c r="S130" s="10">
        <v>5.2</v>
      </c>
      <c r="T130" s="84" t="s">
        <v>128</v>
      </c>
    </row>
    <row r="131" spans="18:20" x14ac:dyDescent="0.35">
      <c r="R131" s="9" t="s">
        <v>49</v>
      </c>
      <c r="S131" s="10">
        <v>4.4000000000000004</v>
      </c>
      <c r="T131" s="84" t="s">
        <v>49</v>
      </c>
    </row>
    <row r="132" spans="18:20" x14ac:dyDescent="0.35">
      <c r="R132" s="9" t="s">
        <v>129</v>
      </c>
      <c r="S132" s="10">
        <v>4.4000000000000004</v>
      </c>
      <c r="T132" s="84" t="s">
        <v>129</v>
      </c>
    </row>
    <row r="133" spans="18:20" x14ac:dyDescent="0.35">
      <c r="R133" s="9" t="s">
        <v>50</v>
      </c>
      <c r="S133" s="10">
        <v>4.8</v>
      </c>
      <c r="T133" s="84" t="s">
        <v>50</v>
      </c>
    </row>
    <row r="134" spans="18:20" x14ac:dyDescent="0.35">
      <c r="R134" s="9" t="s">
        <v>130</v>
      </c>
      <c r="S134" s="10">
        <v>4.8</v>
      </c>
      <c r="T134" s="84" t="s">
        <v>130</v>
      </c>
    </row>
    <row r="135" spans="18:20" x14ac:dyDescent="0.35">
      <c r="R135" s="9" t="s">
        <v>51</v>
      </c>
      <c r="S135" s="10">
        <v>4</v>
      </c>
      <c r="T135" s="84" t="s">
        <v>51</v>
      </c>
    </row>
    <row r="136" spans="18:20" x14ac:dyDescent="0.35">
      <c r="R136" s="9" t="s">
        <v>131</v>
      </c>
      <c r="S136" s="10">
        <v>4</v>
      </c>
      <c r="T136" s="84" t="s">
        <v>131</v>
      </c>
    </row>
    <row r="137" spans="18:20" x14ac:dyDescent="0.35">
      <c r="R137" s="9" t="s">
        <v>52</v>
      </c>
      <c r="S137" s="10">
        <v>4.4000000000000004</v>
      </c>
      <c r="T137" s="84" t="s">
        <v>52</v>
      </c>
    </row>
    <row r="138" spans="18:20" x14ac:dyDescent="0.35">
      <c r="R138" s="9" t="s">
        <v>132</v>
      </c>
      <c r="S138" s="10">
        <v>4.4000000000000004</v>
      </c>
      <c r="T138" s="84" t="s">
        <v>132</v>
      </c>
    </row>
    <row r="139" spans="18:20" x14ac:dyDescent="0.35">
      <c r="R139" s="9" t="s">
        <v>53</v>
      </c>
      <c r="S139" s="10">
        <v>4.8</v>
      </c>
      <c r="T139" s="84" t="s">
        <v>53</v>
      </c>
    </row>
    <row r="140" spans="18:20" x14ac:dyDescent="0.35">
      <c r="R140" s="9" t="s">
        <v>133</v>
      </c>
      <c r="S140" s="10">
        <v>4.8</v>
      </c>
      <c r="T140" s="84" t="s">
        <v>133</v>
      </c>
    </row>
    <row r="141" spans="18:20" x14ac:dyDescent="0.35">
      <c r="R141" s="9" t="s">
        <v>54</v>
      </c>
      <c r="S141" s="10">
        <v>5.2</v>
      </c>
      <c r="T141" s="84" t="s">
        <v>54</v>
      </c>
    </row>
    <row r="142" spans="18:20" x14ac:dyDescent="0.35">
      <c r="R142" s="9" t="s">
        <v>134</v>
      </c>
      <c r="S142" s="10">
        <v>5.2</v>
      </c>
      <c r="T142" s="84" t="s">
        <v>134</v>
      </c>
    </row>
    <row r="143" spans="18:20" x14ac:dyDescent="0.35">
      <c r="R143" s="9" t="s">
        <v>55</v>
      </c>
      <c r="S143" s="10">
        <v>5.6</v>
      </c>
      <c r="T143" s="84" t="s">
        <v>55</v>
      </c>
    </row>
    <row r="144" spans="18:20" x14ac:dyDescent="0.35">
      <c r="R144" s="9" t="s">
        <v>135</v>
      </c>
      <c r="S144" s="10">
        <v>5.6</v>
      </c>
      <c r="T144" s="84" t="s">
        <v>135</v>
      </c>
    </row>
    <row r="145" spans="18:20" x14ac:dyDescent="0.35">
      <c r="R145" s="9" t="s">
        <v>186</v>
      </c>
      <c r="S145" s="10">
        <v>5.2</v>
      </c>
      <c r="T145" s="84" t="s">
        <v>186</v>
      </c>
    </row>
    <row r="146" spans="18:20" x14ac:dyDescent="0.35">
      <c r="R146" s="9" t="s">
        <v>187</v>
      </c>
      <c r="S146" s="10">
        <v>5.2</v>
      </c>
      <c r="T146" s="84" t="s">
        <v>187</v>
      </c>
    </row>
    <row r="147" spans="18:20" x14ac:dyDescent="0.35">
      <c r="R147" s="9" t="s">
        <v>56</v>
      </c>
      <c r="S147" s="10">
        <v>6</v>
      </c>
      <c r="T147" s="84" t="s">
        <v>56</v>
      </c>
    </row>
    <row r="148" spans="18:20" x14ac:dyDescent="0.35">
      <c r="R148" s="9" t="s">
        <v>136</v>
      </c>
      <c r="S148" s="10">
        <v>6</v>
      </c>
      <c r="T148" s="84" t="s">
        <v>136</v>
      </c>
    </row>
    <row r="149" spans="18:20" x14ac:dyDescent="0.35">
      <c r="R149" s="9" t="s">
        <v>57</v>
      </c>
      <c r="S149" s="10">
        <v>4.5</v>
      </c>
      <c r="T149" s="84" t="s">
        <v>57</v>
      </c>
    </row>
    <row r="150" spans="18:20" x14ac:dyDescent="0.35">
      <c r="R150" s="9" t="s">
        <v>137</v>
      </c>
      <c r="S150" s="10">
        <v>4.5</v>
      </c>
      <c r="T150" s="84" t="s">
        <v>137</v>
      </c>
    </row>
    <row r="151" spans="18:20" x14ac:dyDescent="0.35">
      <c r="R151" s="9" t="s">
        <v>58</v>
      </c>
      <c r="S151" s="10">
        <v>5.3</v>
      </c>
      <c r="T151" s="84" t="s">
        <v>58</v>
      </c>
    </row>
    <row r="152" spans="18:20" x14ac:dyDescent="0.35">
      <c r="R152" s="9" t="s">
        <v>138</v>
      </c>
      <c r="S152" s="10">
        <v>5.3</v>
      </c>
      <c r="T152" s="84" t="s">
        <v>138</v>
      </c>
    </row>
    <row r="153" spans="18:20" x14ac:dyDescent="0.35">
      <c r="R153" s="9" t="s">
        <v>59</v>
      </c>
      <c r="S153" s="10">
        <v>6.1</v>
      </c>
      <c r="T153" s="84" t="s">
        <v>59</v>
      </c>
    </row>
    <row r="154" spans="18:20" x14ac:dyDescent="0.35">
      <c r="R154" s="9" t="s">
        <v>139</v>
      </c>
      <c r="S154" s="10">
        <v>6.1</v>
      </c>
      <c r="T154" s="84" t="s">
        <v>139</v>
      </c>
    </row>
    <row r="155" spans="18:20" x14ac:dyDescent="0.35">
      <c r="R155" s="9" t="s">
        <v>60</v>
      </c>
      <c r="S155" s="10">
        <v>5.0999999999999996</v>
      </c>
      <c r="T155" s="84" t="s">
        <v>60</v>
      </c>
    </row>
    <row r="156" spans="18:20" x14ac:dyDescent="0.35">
      <c r="R156" s="9" t="s">
        <v>140</v>
      </c>
      <c r="S156" s="10">
        <v>5.0999999999999996</v>
      </c>
      <c r="T156" s="84" t="s">
        <v>140</v>
      </c>
    </row>
    <row r="157" spans="18:20" x14ac:dyDescent="0.35">
      <c r="R157" s="9" t="s">
        <v>61</v>
      </c>
      <c r="S157" s="10">
        <v>5.9</v>
      </c>
      <c r="T157" s="84" t="s">
        <v>61</v>
      </c>
    </row>
    <row r="158" spans="18:20" x14ac:dyDescent="0.35">
      <c r="R158" s="9" t="s">
        <v>141</v>
      </c>
      <c r="S158" s="10">
        <v>5.9</v>
      </c>
      <c r="T158" s="84" t="s">
        <v>141</v>
      </c>
    </row>
    <row r="159" spans="18:20" x14ac:dyDescent="0.35">
      <c r="R159" s="9" t="s">
        <v>62</v>
      </c>
      <c r="S159" s="10">
        <v>6.3</v>
      </c>
      <c r="T159" s="84" t="s">
        <v>62</v>
      </c>
    </row>
    <row r="160" spans="18:20" x14ac:dyDescent="0.35">
      <c r="R160" s="9" t="s">
        <v>142</v>
      </c>
      <c r="S160" s="10">
        <v>6.3</v>
      </c>
      <c r="T160" s="84" t="s">
        <v>142</v>
      </c>
    </row>
    <row r="161" spans="18:20" x14ac:dyDescent="0.35">
      <c r="R161" s="9" t="s">
        <v>63</v>
      </c>
      <c r="S161" s="10">
        <v>7.1</v>
      </c>
      <c r="T161" s="84" t="s">
        <v>63</v>
      </c>
    </row>
    <row r="162" spans="18:20" x14ac:dyDescent="0.35">
      <c r="R162" s="9" t="s">
        <v>143</v>
      </c>
      <c r="S162" s="10">
        <v>7.1</v>
      </c>
      <c r="T162" s="84" t="s">
        <v>143</v>
      </c>
    </row>
    <row r="163" spans="18:20" x14ac:dyDescent="0.35">
      <c r="R163" s="9" t="s">
        <v>64</v>
      </c>
      <c r="S163" s="10">
        <v>5.7</v>
      </c>
      <c r="T163" s="84" t="s">
        <v>64</v>
      </c>
    </row>
    <row r="164" spans="18:20" x14ac:dyDescent="0.35">
      <c r="R164" s="9" t="s">
        <v>144</v>
      </c>
      <c r="S164" s="10">
        <v>5.7</v>
      </c>
      <c r="T164" s="84" t="s">
        <v>144</v>
      </c>
    </row>
    <row r="165" spans="18:20" x14ac:dyDescent="0.35">
      <c r="R165" s="9" t="s">
        <v>65</v>
      </c>
      <c r="S165" s="10">
        <v>6.5</v>
      </c>
      <c r="T165" s="84" t="s">
        <v>65</v>
      </c>
    </row>
    <row r="166" spans="18:20" x14ac:dyDescent="0.35">
      <c r="R166" s="9" t="s">
        <v>145</v>
      </c>
      <c r="S166" s="10">
        <v>6.5</v>
      </c>
      <c r="T166" s="84" t="s">
        <v>145</v>
      </c>
    </row>
    <row r="167" spans="18:20" x14ac:dyDescent="0.35">
      <c r="R167" s="9" t="s">
        <v>66</v>
      </c>
      <c r="S167" s="10">
        <v>7.5</v>
      </c>
      <c r="T167" s="84" t="s">
        <v>66</v>
      </c>
    </row>
    <row r="168" spans="18:20" x14ac:dyDescent="0.35">
      <c r="R168" s="9" t="s">
        <v>146</v>
      </c>
      <c r="S168" s="10">
        <v>7.5</v>
      </c>
      <c r="T168" s="84" t="s">
        <v>146</v>
      </c>
    </row>
    <row r="169" spans="18:20" x14ac:dyDescent="0.35">
      <c r="R169" s="9" t="s">
        <v>67</v>
      </c>
      <c r="S169" s="10">
        <v>8.1</v>
      </c>
      <c r="T169" s="84" t="s">
        <v>67</v>
      </c>
    </row>
    <row r="170" spans="18:20" x14ac:dyDescent="0.35">
      <c r="R170" s="9" t="s">
        <v>147</v>
      </c>
      <c r="S170" s="10">
        <v>8.1</v>
      </c>
      <c r="T170" s="84" t="s">
        <v>147</v>
      </c>
    </row>
    <row r="171" spans="18:20" x14ac:dyDescent="0.35">
      <c r="R171" s="9" t="s">
        <v>68</v>
      </c>
      <c r="S171" s="10">
        <v>6.3</v>
      </c>
      <c r="T171" s="84" t="s">
        <v>68</v>
      </c>
    </row>
    <row r="172" spans="18:20" x14ac:dyDescent="0.35">
      <c r="R172" s="9" t="s">
        <v>148</v>
      </c>
      <c r="S172" s="10">
        <v>6.3</v>
      </c>
      <c r="T172" s="84" t="s">
        <v>148</v>
      </c>
    </row>
    <row r="173" spans="18:20" x14ac:dyDescent="0.35">
      <c r="R173" s="9" t="s">
        <v>69</v>
      </c>
      <c r="S173" s="10">
        <v>6.9</v>
      </c>
      <c r="T173" s="84" t="s">
        <v>69</v>
      </c>
    </row>
    <row r="174" spans="18:20" x14ac:dyDescent="0.35">
      <c r="R174" s="9" t="s">
        <v>149</v>
      </c>
      <c r="S174" s="10">
        <v>6.9</v>
      </c>
      <c r="T174" s="84" t="s">
        <v>149</v>
      </c>
    </row>
    <row r="175" spans="18:20" x14ac:dyDescent="0.35">
      <c r="R175" s="9" t="s">
        <v>188</v>
      </c>
      <c r="S175" s="10">
        <v>5.7</v>
      </c>
      <c r="T175" s="84" t="s">
        <v>188</v>
      </c>
    </row>
    <row r="176" spans="18:20" x14ac:dyDescent="0.35">
      <c r="R176" s="9" t="s">
        <v>189</v>
      </c>
      <c r="S176" s="10">
        <v>5.7</v>
      </c>
      <c r="T176" s="84" t="s">
        <v>189</v>
      </c>
    </row>
    <row r="177" spans="18:20" x14ac:dyDescent="0.35">
      <c r="R177" s="9" t="s">
        <v>190</v>
      </c>
      <c r="S177" s="10">
        <v>6.5</v>
      </c>
      <c r="T177" s="84" t="s">
        <v>190</v>
      </c>
    </row>
    <row r="178" spans="18:20" x14ac:dyDescent="0.35">
      <c r="R178" s="9" t="s">
        <v>191</v>
      </c>
      <c r="S178" s="10">
        <v>6.5</v>
      </c>
      <c r="T178" s="84" t="s">
        <v>191</v>
      </c>
    </row>
    <row r="179" spans="18:20" x14ac:dyDescent="0.35">
      <c r="R179" s="9" t="s">
        <v>192</v>
      </c>
      <c r="S179" s="10">
        <v>8</v>
      </c>
      <c r="T179" s="84" t="s">
        <v>192</v>
      </c>
    </row>
    <row r="180" spans="18:20" x14ac:dyDescent="0.35">
      <c r="R180" s="70" t="s">
        <v>193</v>
      </c>
      <c r="S180" s="71">
        <v>8</v>
      </c>
      <c r="T180" s="86" t="s">
        <v>193</v>
      </c>
    </row>
  </sheetData>
  <sheetProtection algorithmName="SHA-512" hashValue="xtIc1LJxYIIV7Aw0m3QTj5nv/I6WBkucETLkHT/e4Ljyj8KVyizN70XBw8ENGJ7SBVBtQMf+bjKWCMiZp7diXA==" saltValue="SiBVRN9BDk4IlAMTWHqHsw==" spinCount="100000" sheet="1" selectLockedCells="1"/>
  <mergeCells count="33">
    <mergeCell ref="D21:E21"/>
    <mergeCell ref="L21:M21"/>
    <mergeCell ref="B23:O26"/>
    <mergeCell ref="D18:E18"/>
    <mergeCell ref="L18:M18"/>
    <mergeCell ref="D19:E19"/>
    <mergeCell ref="L19:M19"/>
    <mergeCell ref="D20:E20"/>
    <mergeCell ref="L20:M20"/>
    <mergeCell ref="N17:O17"/>
    <mergeCell ref="D11:E11"/>
    <mergeCell ref="L11:M11"/>
    <mergeCell ref="D12:E12"/>
    <mergeCell ref="L12:M12"/>
    <mergeCell ref="D13:E13"/>
    <mergeCell ref="L13:M13"/>
    <mergeCell ref="D14:E14"/>
    <mergeCell ref="L14:M14"/>
    <mergeCell ref="D17:E17"/>
    <mergeCell ref="F17:G17"/>
    <mergeCell ref="L17:M17"/>
    <mergeCell ref="N10:O10"/>
    <mergeCell ref="A2:G2"/>
    <mergeCell ref="I2:O2"/>
    <mergeCell ref="A3:G3"/>
    <mergeCell ref="A4:G4"/>
    <mergeCell ref="I4:J4"/>
    <mergeCell ref="K4:L4"/>
    <mergeCell ref="I5:J6"/>
    <mergeCell ref="K5:L6"/>
    <mergeCell ref="D10:E10"/>
    <mergeCell ref="F10:G10"/>
    <mergeCell ref="L10:M10"/>
  </mergeCells>
  <conditionalFormatting sqref="D18:E20">
    <cfRule type="cellIs" dxfId="159" priority="1" operator="equal">
      <formula>D11</formula>
    </cfRule>
  </conditionalFormatting>
  <conditionalFormatting sqref="L11">
    <cfRule type="cellIs" dxfId="158" priority="2" operator="equal">
      <formula>D18</formula>
    </cfRule>
    <cfRule type="cellIs" dxfId="157" priority="3" operator="equal">
      <formula>D11</formula>
    </cfRule>
  </conditionalFormatting>
  <conditionalFormatting sqref="L12">
    <cfRule type="cellIs" dxfId="156" priority="4" operator="equal">
      <formula>D19</formula>
    </cfRule>
    <cfRule type="cellIs" dxfId="155" priority="5" operator="equal">
      <formula>D12</formula>
    </cfRule>
  </conditionalFormatting>
  <conditionalFormatting sqref="L13">
    <cfRule type="cellIs" dxfId="154" priority="6" operator="equal">
      <formula>D20</formula>
    </cfRule>
    <cfRule type="cellIs" dxfId="153" priority="7" operator="equal">
      <formula>D13</formula>
    </cfRule>
  </conditionalFormatting>
  <conditionalFormatting sqref="L18:L20">
    <cfRule type="cellIs" dxfId="152" priority="8" operator="equal">
      <formula>L11</formula>
    </cfRule>
    <cfRule type="cellIs" dxfId="151" priority="9" operator="equal">
      <formula>D18</formula>
    </cfRule>
    <cfRule type="cellIs" dxfId="150" priority="10" operator="equal">
      <formula>D11</formula>
    </cfRule>
  </conditionalFormatting>
  <printOptions horizontalCentered="1"/>
  <pageMargins left="0.70866141732283472" right="0.70866141732283472" top="0.74803149606299213" bottom="0.74803149606299213" header="0.51181102362204722" footer="0.51181102362204722"/>
  <pageSetup paperSize="9" scale="79" firstPageNumber="0" orientation="landscape" horizontalDpi="300" verticalDpi="30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31F51-8322-4ED0-A504-E9C181AB9CB8}">
  <sheetPr>
    <pageSetUpPr fitToPage="1"/>
  </sheetPr>
  <dimension ref="A1:AMK180"/>
  <sheetViews>
    <sheetView showGridLines="0" zoomScale="80" zoomScaleNormal="80" workbookViewId="0">
      <selection activeCell="B23" sqref="B23:O26"/>
    </sheetView>
  </sheetViews>
  <sheetFormatPr defaultRowHeight="13.15" x14ac:dyDescent="0.35"/>
  <cols>
    <col min="1" max="1" width="9.06640625" style="32" customWidth="1"/>
    <col min="2" max="2" width="20.59765625" style="32" customWidth="1"/>
    <col min="3" max="3" width="9.06640625" style="32" customWidth="1"/>
    <col min="4" max="4" width="20.59765625" style="32" customWidth="1"/>
    <col min="5" max="5" width="10.59765625" style="32" customWidth="1"/>
    <col min="6" max="8" width="5.59765625" style="32" customWidth="1"/>
    <col min="9" max="9" width="9.06640625" style="32" customWidth="1"/>
    <col min="10" max="10" width="20.59765625" style="32" customWidth="1"/>
    <col min="11" max="11" width="9.06640625" style="32" customWidth="1"/>
    <col min="12" max="12" width="20.59765625" style="32" customWidth="1"/>
    <col min="13" max="13" width="10.59765625" style="32" customWidth="1"/>
    <col min="14" max="15" width="5.59765625" style="32" customWidth="1"/>
    <col min="16" max="16" width="9.73046875" style="32" customWidth="1"/>
    <col min="17" max="17" width="9.06640625" style="32" customWidth="1"/>
    <col min="18" max="18" width="12.86328125" style="64" customWidth="1"/>
    <col min="19" max="19" width="9.06640625" style="32" customWidth="1"/>
    <col min="20" max="20" width="12.53125" style="32" bestFit="1" customWidth="1"/>
    <col min="21" max="1025" width="9.06640625" style="32" customWidth="1"/>
    <col min="1026" max="16384" width="9.06640625" style="67"/>
  </cols>
  <sheetData>
    <row r="1" spans="1:20" x14ac:dyDescent="0.4">
      <c r="R1" s="65" t="s">
        <v>77</v>
      </c>
      <c r="S1" s="66" t="s">
        <v>72</v>
      </c>
      <c r="T1" s="81" t="s">
        <v>214</v>
      </c>
    </row>
    <row r="2" spans="1:20" s="32" customFormat="1" ht="18" x14ac:dyDescent="0.35">
      <c r="A2" s="105" t="s">
        <v>209</v>
      </c>
      <c r="B2" s="105"/>
      <c r="C2" s="105"/>
      <c r="D2" s="105"/>
      <c r="E2" s="105"/>
      <c r="F2" s="105"/>
      <c r="G2" s="105"/>
      <c r="I2" s="106" t="s">
        <v>164</v>
      </c>
      <c r="J2" s="106"/>
      <c r="K2" s="106"/>
      <c r="L2" s="106"/>
      <c r="M2" s="106"/>
      <c r="N2" s="106"/>
      <c r="O2" s="106"/>
      <c r="R2" s="72"/>
      <c r="S2" s="73"/>
      <c r="T2" s="82"/>
    </row>
    <row r="3" spans="1:20" s="32" customFormat="1" ht="18" x14ac:dyDescent="0.35">
      <c r="A3" s="105">
        <f>Base!B9</f>
        <v>0</v>
      </c>
      <c r="B3" s="105"/>
      <c r="C3" s="105"/>
      <c r="D3" s="105"/>
      <c r="E3" s="105"/>
      <c r="F3" s="105"/>
      <c r="G3" s="105"/>
      <c r="R3" s="74"/>
      <c r="S3" s="75"/>
      <c r="T3" s="83"/>
    </row>
    <row r="4" spans="1:20" s="32" customFormat="1" ht="18" x14ac:dyDescent="0.35">
      <c r="A4" s="107">
        <f>Base!B12</f>
        <v>0</v>
      </c>
      <c r="B4" s="107"/>
      <c r="C4" s="107"/>
      <c r="D4" s="107"/>
      <c r="E4" s="107"/>
      <c r="F4" s="107"/>
      <c r="G4" s="107"/>
      <c r="I4" s="88" t="s">
        <v>84</v>
      </c>
      <c r="J4" s="88"/>
      <c r="K4" s="88" t="s">
        <v>83</v>
      </c>
      <c r="L4" s="88"/>
      <c r="M4" s="33" t="s">
        <v>82</v>
      </c>
      <c r="N4" s="34" t="s">
        <v>81</v>
      </c>
      <c r="O4" s="37">
        <f>VLOOKUP($Q$7,Base!$C$2:$H$32,3,FALSE)</f>
        <v>0</v>
      </c>
      <c r="R4" s="74"/>
      <c r="S4" s="75"/>
      <c r="T4" s="83"/>
    </row>
    <row r="5" spans="1:20" s="32" customFormat="1" x14ac:dyDescent="0.35">
      <c r="I5" s="108">
        <f>VLOOKUP($Q$7,Base!$C$2:$H$32,2,FALSE)</f>
        <v>0</v>
      </c>
      <c r="J5" s="108"/>
      <c r="K5" s="109">
        <f>Base!B5</f>
        <v>0</v>
      </c>
      <c r="L5" s="109"/>
      <c r="M5" s="68">
        <f>VLOOKUP($Q$7,Base!$C$2:$H$32,6,FALSE)</f>
        <v>0</v>
      </c>
      <c r="N5" s="34" t="s">
        <v>80</v>
      </c>
      <c r="O5" s="37">
        <f>VLOOKUP($Q$7,Base!$C$2:$H$32,4,FALSE)</f>
        <v>0</v>
      </c>
      <c r="R5" s="74"/>
      <c r="S5" s="75"/>
      <c r="T5" s="83"/>
    </row>
    <row r="6" spans="1:20" s="32" customFormat="1" x14ac:dyDescent="0.35">
      <c r="I6" s="108"/>
      <c r="J6" s="108"/>
      <c r="K6" s="109"/>
      <c r="L6" s="109"/>
      <c r="M6" s="69">
        <f>VLOOKUP($Q$7,Base!$C$2:$H$32,5,FALSE)</f>
        <v>0</v>
      </c>
      <c r="N6" s="34" t="s">
        <v>71</v>
      </c>
      <c r="O6" s="35"/>
      <c r="R6" s="74"/>
      <c r="S6" s="75"/>
      <c r="T6" s="83"/>
    </row>
    <row r="7" spans="1:20" s="32" customFormat="1" x14ac:dyDescent="0.3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63" t="s">
        <v>85</v>
      </c>
      <c r="Q7" s="77">
        <v>16</v>
      </c>
      <c r="R7" s="74"/>
      <c r="S7" s="75"/>
      <c r="T7" s="83"/>
    </row>
    <row r="8" spans="1:20" x14ac:dyDescent="0.35">
      <c r="R8" s="74"/>
      <c r="S8" s="75"/>
      <c r="T8" s="83"/>
    </row>
    <row r="9" spans="1:20" s="32" customFormat="1" ht="18" customHeight="1" x14ac:dyDescent="0.35">
      <c r="A9" s="32" t="s">
        <v>79</v>
      </c>
      <c r="I9" s="32" t="s">
        <v>165</v>
      </c>
      <c r="R9" s="74"/>
      <c r="S9" s="75"/>
      <c r="T9" s="83"/>
    </row>
    <row r="10" spans="1:20" s="32" customFormat="1" ht="18" customHeight="1" x14ac:dyDescent="0.35">
      <c r="A10" s="37"/>
      <c r="B10" s="38" t="s">
        <v>77</v>
      </c>
      <c r="C10" s="37" t="s">
        <v>72</v>
      </c>
      <c r="D10" s="88" t="s">
        <v>76</v>
      </c>
      <c r="E10" s="88"/>
      <c r="F10" s="88" t="s">
        <v>72</v>
      </c>
      <c r="G10" s="104"/>
      <c r="I10" s="37"/>
      <c r="J10" s="38" t="s">
        <v>77</v>
      </c>
      <c r="K10" s="37" t="s">
        <v>72</v>
      </c>
      <c r="L10" s="88" t="s">
        <v>76</v>
      </c>
      <c r="M10" s="88"/>
      <c r="N10" s="88" t="s">
        <v>72</v>
      </c>
      <c r="O10" s="88"/>
      <c r="R10" s="74"/>
      <c r="S10" s="75"/>
      <c r="T10" s="83"/>
    </row>
    <row r="11" spans="1:20" s="32" customFormat="1" ht="18" customHeight="1" x14ac:dyDescent="0.35">
      <c r="A11" s="39" t="s">
        <v>166</v>
      </c>
      <c r="B11" s="40"/>
      <c r="C11" s="41" t="e">
        <f>VLOOKUP(B11,$R$2:$S$180,2,0)</f>
        <v>#N/A</v>
      </c>
      <c r="D11" s="98">
        <f>B11</f>
        <v>0</v>
      </c>
      <c r="E11" s="99"/>
      <c r="F11" s="42" t="e">
        <f>VLOOKUP(D11,$R$2:$S$180,2,0)</f>
        <v>#N/A</v>
      </c>
      <c r="G11" s="43"/>
      <c r="I11" s="39" t="s">
        <v>166</v>
      </c>
      <c r="J11" s="40"/>
      <c r="K11" s="41" t="e">
        <f t="shared" ref="K11:K13" si="0">VLOOKUP(J11,$R$2:$S$180,2,0)</f>
        <v>#N/A</v>
      </c>
      <c r="L11" s="99">
        <f>J11</f>
        <v>0</v>
      </c>
      <c r="M11" s="99"/>
      <c r="N11" s="44" t="e">
        <f t="shared" ref="N11:N13" si="1">VLOOKUP(L11,$R$2:$S$180,2,0)</f>
        <v>#N/A</v>
      </c>
      <c r="O11" s="44"/>
      <c r="R11" s="74"/>
      <c r="S11" s="75"/>
      <c r="T11" s="83"/>
    </row>
    <row r="12" spans="1:20" s="32" customFormat="1" ht="18" customHeight="1" x14ac:dyDescent="0.35">
      <c r="A12" s="45" t="s">
        <v>167</v>
      </c>
      <c r="B12" s="46"/>
      <c r="C12" s="47" t="e">
        <f t="shared" ref="C12:C13" si="2">VLOOKUP(B12,$R$2:$S$180,2,0)</f>
        <v>#N/A</v>
      </c>
      <c r="D12" s="100">
        <f>B12</f>
        <v>0</v>
      </c>
      <c r="E12" s="101"/>
      <c r="F12" s="48" t="e">
        <f>VLOOKUP(D12,$R$2:$S$180,2,0)</f>
        <v>#N/A</v>
      </c>
      <c r="G12" s="49"/>
      <c r="I12" s="45" t="s">
        <v>167</v>
      </c>
      <c r="J12" s="46"/>
      <c r="K12" s="47" t="e">
        <f t="shared" si="0"/>
        <v>#N/A</v>
      </c>
      <c r="L12" s="101">
        <f>J12</f>
        <v>0</v>
      </c>
      <c r="M12" s="101"/>
      <c r="N12" s="50" t="e">
        <f t="shared" si="1"/>
        <v>#N/A</v>
      </c>
      <c r="O12" s="50"/>
      <c r="R12" s="9" t="s">
        <v>2</v>
      </c>
      <c r="S12" s="10" t="s">
        <v>2</v>
      </c>
      <c r="T12" s="84" t="s">
        <v>2</v>
      </c>
    </row>
    <row r="13" spans="1:20" s="32" customFormat="1" ht="18" customHeight="1" x14ac:dyDescent="0.35">
      <c r="A13" s="51" t="s">
        <v>168</v>
      </c>
      <c r="B13" s="52"/>
      <c r="C13" s="53" t="e">
        <f t="shared" si="2"/>
        <v>#N/A</v>
      </c>
      <c r="D13" s="102">
        <f>B13</f>
        <v>0</v>
      </c>
      <c r="E13" s="103"/>
      <c r="F13" s="54" t="e">
        <f>VLOOKUP(D13,$R$2:$S$180,2,0)</f>
        <v>#N/A</v>
      </c>
      <c r="G13" s="55"/>
      <c r="I13" s="51" t="s">
        <v>168</v>
      </c>
      <c r="J13" s="52"/>
      <c r="K13" s="53" t="e">
        <f t="shared" si="0"/>
        <v>#N/A</v>
      </c>
      <c r="L13" s="103">
        <f>J13</f>
        <v>0</v>
      </c>
      <c r="M13" s="103"/>
      <c r="N13" s="56" t="e">
        <f t="shared" si="1"/>
        <v>#N/A</v>
      </c>
      <c r="O13" s="56"/>
      <c r="R13" s="9" t="s">
        <v>1</v>
      </c>
      <c r="S13" s="10" t="s">
        <v>2</v>
      </c>
      <c r="T13" s="84" t="s">
        <v>1</v>
      </c>
    </row>
    <row r="14" spans="1:20" s="32" customFormat="1" ht="18" customHeight="1" x14ac:dyDescent="0.35">
      <c r="A14" s="57" t="s">
        <v>0</v>
      </c>
      <c r="B14" s="58"/>
      <c r="C14" s="59">
        <f t="array" ref="C14">SUM(IFERROR(C11:C13,0))</f>
        <v>0</v>
      </c>
      <c r="D14" s="87" t="s">
        <v>73</v>
      </c>
      <c r="E14" s="87"/>
      <c r="F14" s="60">
        <f t="array" ref="F14">SUM(IFERROR(F11:F13,0))</f>
        <v>0</v>
      </c>
      <c r="G14" s="60"/>
      <c r="I14" s="57" t="s">
        <v>0</v>
      </c>
      <c r="J14" s="58"/>
      <c r="K14" s="59">
        <f t="array" ref="K14">SUM(IFERROR(K11:K13,0))</f>
        <v>0</v>
      </c>
      <c r="L14" s="88" t="s">
        <v>73</v>
      </c>
      <c r="M14" s="88"/>
      <c r="N14" s="60">
        <f t="array" ref="N14">SUM(IFERROR(N11:N13,0))</f>
        <v>0</v>
      </c>
      <c r="O14" s="60"/>
      <c r="R14" s="9" t="s">
        <v>86</v>
      </c>
      <c r="S14" s="10" t="s">
        <v>2</v>
      </c>
      <c r="T14" s="84" t="s">
        <v>86</v>
      </c>
    </row>
    <row r="15" spans="1:20" s="32" customFormat="1" ht="18" customHeight="1" x14ac:dyDescent="0.35">
      <c r="C15" s="61"/>
      <c r="F15" s="61"/>
      <c r="G15" s="61"/>
      <c r="K15" s="61"/>
      <c r="R15" s="9" t="s">
        <v>3</v>
      </c>
      <c r="S15" s="10" t="s">
        <v>2</v>
      </c>
      <c r="T15" s="84" t="s">
        <v>3</v>
      </c>
    </row>
    <row r="16" spans="1:20" s="32" customFormat="1" ht="18" customHeight="1" x14ac:dyDescent="0.35">
      <c r="A16" s="32" t="s">
        <v>78</v>
      </c>
      <c r="C16" s="61"/>
      <c r="F16" s="61"/>
      <c r="G16" s="61"/>
      <c r="I16" s="32" t="s">
        <v>169</v>
      </c>
      <c r="K16" s="61"/>
      <c r="R16" s="9" t="s">
        <v>87</v>
      </c>
      <c r="S16" s="10" t="s">
        <v>2</v>
      </c>
      <c r="T16" s="84" t="s">
        <v>87</v>
      </c>
    </row>
    <row r="17" spans="1:20" s="32" customFormat="1" ht="18" customHeight="1" x14ac:dyDescent="0.35">
      <c r="A17" s="37"/>
      <c r="B17" s="38" t="s">
        <v>77</v>
      </c>
      <c r="C17" s="37" t="s">
        <v>72</v>
      </c>
      <c r="D17" s="88" t="s">
        <v>76</v>
      </c>
      <c r="E17" s="88"/>
      <c r="F17" s="104" t="s">
        <v>72</v>
      </c>
      <c r="G17" s="104"/>
      <c r="I17" s="37"/>
      <c r="J17" s="38" t="s">
        <v>77</v>
      </c>
      <c r="K17" s="37" t="s">
        <v>72</v>
      </c>
      <c r="L17" s="88" t="s">
        <v>76</v>
      </c>
      <c r="M17" s="88"/>
      <c r="N17" s="88" t="s">
        <v>72</v>
      </c>
      <c r="O17" s="88"/>
      <c r="R17" s="9" t="s">
        <v>4</v>
      </c>
      <c r="S17" s="10" t="s">
        <v>2</v>
      </c>
      <c r="T17" s="84" t="s">
        <v>4</v>
      </c>
    </row>
    <row r="18" spans="1:20" s="32" customFormat="1" ht="18" customHeight="1" x14ac:dyDescent="0.35">
      <c r="A18" s="39" t="s">
        <v>166</v>
      </c>
      <c r="B18" s="40"/>
      <c r="C18" s="41" t="e">
        <f>VLOOKUP(B18,$R$2:$S$180,2,0)</f>
        <v>#N/A</v>
      </c>
      <c r="D18" s="98">
        <f>B18</f>
        <v>0</v>
      </c>
      <c r="E18" s="98"/>
      <c r="F18" s="42" t="e">
        <f t="shared" ref="F18:F20" si="3">VLOOKUP(D18,$R$2:$S$180,2,0)</f>
        <v>#N/A</v>
      </c>
      <c r="G18" s="43"/>
      <c r="I18" s="39" t="s">
        <v>166</v>
      </c>
      <c r="J18" s="40"/>
      <c r="K18" s="41" t="e">
        <f t="shared" ref="K18:K20" si="4">VLOOKUP(J18,$R$2:$S$180,2,0)</f>
        <v>#N/A</v>
      </c>
      <c r="L18" s="99">
        <f>J18</f>
        <v>0</v>
      </c>
      <c r="M18" s="99"/>
      <c r="N18" s="44" t="e">
        <f t="shared" ref="N18:N20" si="5">VLOOKUP(L18,$R$2:$S$180,2,0)</f>
        <v>#N/A</v>
      </c>
      <c r="O18" s="44"/>
      <c r="R18" s="9" t="s">
        <v>88</v>
      </c>
      <c r="S18" s="10" t="s">
        <v>2</v>
      </c>
      <c r="T18" s="84" t="s">
        <v>88</v>
      </c>
    </row>
    <row r="19" spans="1:20" s="32" customFormat="1" ht="18" customHeight="1" x14ac:dyDescent="0.35">
      <c r="A19" s="45" t="s">
        <v>167</v>
      </c>
      <c r="B19" s="46"/>
      <c r="C19" s="47" t="e">
        <f>VLOOKUP(B19,$R$2:$S$180,2,0)</f>
        <v>#N/A</v>
      </c>
      <c r="D19" s="100">
        <f>B19</f>
        <v>0</v>
      </c>
      <c r="E19" s="100"/>
      <c r="F19" s="48" t="e">
        <f t="shared" si="3"/>
        <v>#N/A</v>
      </c>
      <c r="G19" s="49"/>
      <c r="I19" s="45" t="s">
        <v>167</v>
      </c>
      <c r="J19" s="46"/>
      <c r="K19" s="47" t="e">
        <f t="shared" si="4"/>
        <v>#N/A</v>
      </c>
      <c r="L19" s="101">
        <f>J19</f>
        <v>0</v>
      </c>
      <c r="M19" s="101"/>
      <c r="N19" s="50" t="e">
        <f t="shared" si="5"/>
        <v>#N/A</v>
      </c>
      <c r="O19" s="50"/>
      <c r="R19" s="9" t="s">
        <v>5</v>
      </c>
      <c r="S19" s="10">
        <v>0.2</v>
      </c>
      <c r="T19" s="84" t="s">
        <v>5</v>
      </c>
    </row>
    <row r="20" spans="1:20" s="32" customFormat="1" ht="18" customHeight="1" x14ac:dyDescent="0.35">
      <c r="A20" s="51" t="s">
        <v>168</v>
      </c>
      <c r="B20" s="52"/>
      <c r="C20" s="53" t="e">
        <f>VLOOKUP(B20,$R$2:$S$180,2,0)</f>
        <v>#N/A</v>
      </c>
      <c r="D20" s="102">
        <f>B20</f>
        <v>0</v>
      </c>
      <c r="E20" s="102"/>
      <c r="F20" s="54" t="e">
        <f t="shared" si="3"/>
        <v>#N/A</v>
      </c>
      <c r="G20" s="55"/>
      <c r="I20" s="51" t="s">
        <v>168</v>
      </c>
      <c r="J20" s="52"/>
      <c r="K20" s="53" t="e">
        <f t="shared" si="4"/>
        <v>#N/A</v>
      </c>
      <c r="L20" s="103">
        <f>J20</f>
        <v>0</v>
      </c>
      <c r="M20" s="103"/>
      <c r="N20" s="56" t="e">
        <f t="shared" si="5"/>
        <v>#N/A</v>
      </c>
      <c r="O20" s="56"/>
      <c r="R20" s="76" t="s">
        <v>211</v>
      </c>
      <c r="S20" s="10">
        <v>0.2</v>
      </c>
      <c r="T20" s="85" t="s">
        <v>211</v>
      </c>
    </row>
    <row r="21" spans="1:20" s="32" customFormat="1" ht="18" customHeight="1" x14ac:dyDescent="0.35">
      <c r="A21" s="57" t="s">
        <v>0</v>
      </c>
      <c r="B21" s="58"/>
      <c r="C21" s="62">
        <f t="array" ref="C21">SUM(IFERROR(C18:C20,0))</f>
        <v>0</v>
      </c>
      <c r="D21" s="87" t="s">
        <v>73</v>
      </c>
      <c r="E21" s="87"/>
      <c r="F21" s="60">
        <f t="array" ref="F21">SUM(IFERROR(F18:F20,0))</f>
        <v>0</v>
      </c>
      <c r="G21" s="60"/>
      <c r="I21" s="57" t="s">
        <v>0</v>
      </c>
      <c r="J21" s="58"/>
      <c r="K21" s="62">
        <f t="array" ref="K21">SUM(IFERROR(K18:K20,0))</f>
        <v>0</v>
      </c>
      <c r="L21" s="88" t="s">
        <v>73</v>
      </c>
      <c r="M21" s="88"/>
      <c r="N21" s="60">
        <f t="array" ref="N21">SUM(IFERROR(N18:N20,0))</f>
        <v>0</v>
      </c>
      <c r="O21" s="60"/>
      <c r="R21" s="9" t="s">
        <v>6</v>
      </c>
      <c r="S21" s="10">
        <v>0.4</v>
      </c>
      <c r="T21" s="84" t="s">
        <v>6</v>
      </c>
    </row>
    <row r="22" spans="1:20" s="32" customFormat="1" ht="18" customHeight="1" x14ac:dyDescent="0.35">
      <c r="R22" s="76" t="s">
        <v>213</v>
      </c>
      <c r="S22" s="10">
        <v>0.4</v>
      </c>
      <c r="T22" s="85" t="s">
        <v>213</v>
      </c>
    </row>
    <row r="23" spans="1:20" s="32" customFormat="1" ht="18" customHeight="1" x14ac:dyDescent="0.35">
      <c r="A23" s="32" t="s">
        <v>75</v>
      </c>
      <c r="B23" s="89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1"/>
      <c r="R23" s="9" t="s">
        <v>7</v>
      </c>
      <c r="S23" s="10">
        <v>0.7</v>
      </c>
      <c r="T23" s="84" t="s">
        <v>7</v>
      </c>
    </row>
    <row r="24" spans="1:20" s="32" customFormat="1" ht="18" customHeight="1" x14ac:dyDescent="0.35">
      <c r="B24" s="92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4"/>
      <c r="R24" s="76" t="s">
        <v>212</v>
      </c>
      <c r="S24" s="10">
        <v>0.7</v>
      </c>
      <c r="T24" s="85" t="s">
        <v>212</v>
      </c>
    </row>
    <row r="25" spans="1:20" s="32" customFormat="1" ht="18" customHeight="1" x14ac:dyDescent="0.35">
      <c r="B25" s="92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4"/>
      <c r="R25" s="9" t="s">
        <v>8</v>
      </c>
      <c r="S25" s="10">
        <v>0.5</v>
      </c>
      <c r="T25" s="84" t="s">
        <v>8</v>
      </c>
    </row>
    <row r="26" spans="1:20" s="32" customFormat="1" ht="18" customHeight="1" x14ac:dyDescent="0.35"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7"/>
      <c r="R26" s="9" t="s">
        <v>89</v>
      </c>
      <c r="S26" s="10">
        <v>0.5</v>
      </c>
      <c r="T26" s="84" t="s">
        <v>89</v>
      </c>
    </row>
    <row r="27" spans="1:20" s="32" customFormat="1" ht="18" customHeight="1" x14ac:dyDescent="0.35">
      <c r="R27" s="9" t="s">
        <v>9</v>
      </c>
      <c r="S27" s="10">
        <v>0.6</v>
      </c>
      <c r="T27" s="84" t="s">
        <v>9</v>
      </c>
    </row>
    <row r="28" spans="1:20" s="32" customFormat="1" ht="18" customHeight="1" x14ac:dyDescent="0.35">
      <c r="R28" s="9" t="s">
        <v>90</v>
      </c>
      <c r="S28" s="10">
        <v>0.6</v>
      </c>
      <c r="T28" s="84" t="s">
        <v>90</v>
      </c>
    </row>
    <row r="29" spans="1:20" s="32" customFormat="1" ht="18" customHeight="1" x14ac:dyDescent="0.35">
      <c r="R29" s="9" t="s">
        <v>10</v>
      </c>
      <c r="S29" s="10">
        <v>0.6</v>
      </c>
      <c r="T29" s="84" t="s">
        <v>10</v>
      </c>
    </row>
    <row r="30" spans="1:20" s="32" customFormat="1" ht="18" customHeight="1" x14ac:dyDescent="0.35">
      <c r="R30" s="9" t="s">
        <v>91</v>
      </c>
      <c r="S30" s="10">
        <v>0.6</v>
      </c>
      <c r="T30" s="84" t="s">
        <v>91</v>
      </c>
    </row>
    <row r="31" spans="1:20" s="32" customFormat="1" ht="18" customHeight="1" x14ac:dyDescent="0.35">
      <c r="R31" s="9" t="s">
        <v>11</v>
      </c>
      <c r="S31" s="10">
        <v>0.7</v>
      </c>
      <c r="T31" s="84" t="s">
        <v>11</v>
      </c>
    </row>
    <row r="32" spans="1:20" s="32" customFormat="1" ht="18" customHeight="1" x14ac:dyDescent="0.35">
      <c r="R32" s="9" t="s">
        <v>92</v>
      </c>
      <c r="S32" s="10">
        <v>0.7</v>
      </c>
      <c r="T32" s="84" t="s">
        <v>92</v>
      </c>
    </row>
    <row r="33" spans="18:20" s="32" customFormat="1" ht="18" customHeight="1" x14ac:dyDescent="0.35">
      <c r="R33" s="9" t="s">
        <v>12</v>
      </c>
      <c r="S33" s="10">
        <v>0.7</v>
      </c>
      <c r="T33" s="84" t="s">
        <v>12</v>
      </c>
    </row>
    <row r="34" spans="18:20" s="32" customFormat="1" ht="18" customHeight="1" x14ac:dyDescent="0.35">
      <c r="R34" s="9" t="s">
        <v>93</v>
      </c>
      <c r="S34" s="10">
        <v>0.7</v>
      </c>
      <c r="T34" s="84" t="s">
        <v>93</v>
      </c>
    </row>
    <row r="35" spans="18:20" s="32" customFormat="1" ht="18" customHeight="1" x14ac:dyDescent="0.35">
      <c r="R35" s="9" t="s">
        <v>13</v>
      </c>
      <c r="S35" s="10">
        <v>0.7</v>
      </c>
      <c r="T35" s="84" t="s">
        <v>13</v>
      </c>
    </row>
    <row r="36" spans="18:20" x14ac:dyDescent="0.35">
      <c r="R36" s="9" t="s">
        <v>94</v>
      </c>
      <c r="S36" s="10">
        <v>0.7</v>
      </c>
      <c r="T36" s="84" t="s">
        <v>94</v>
      </c>
    </row>
    <row r="37" spans="18:20" x14ac:dyDescent="0.35">
      <c r="R37" s="9" t="s">
        <v>14</v>
      </c>
      <c r="S37" s="10">
        <v>0.9</v>
      </c>
      <c r="T37" s="84" t="s">
        <v>14</v>
      </c>
    </row>
    <row r="38" spans="18:20" x14ac:dyDescent="0.35">
      <c r="R38" s="76" t="s">
        <v>201</v>
      </c>
      <c r="S38" s="10">
        <v>0.9</v>
      </c>
      <c r="T38" s="85" t="s">
        <v>201</v>
      </c>
    </row>
    <row r="39" spans="18:20" x14ac:dyDescent="0.35">
      <c r="R39" s="9" t="s">
        <v>15</v>
      </c>
      <c r="S39" s="10">
        <v>1.2</v>
      </c>
      <c r="T39" s="84" t="s">
        <v>15</v>
      </c>
    </row>
    <row r="40" spans="18:20" x14ac:dyDescent="0.35">
      <c r="R40" s="76" t="s">
        <v>202</v>
      </c>
      <c r="S40" s="10">
        <v>1.2</v>
      </c>
      <c r="T40" s="85" t="s">
        <v>202</v>
      </c>
    </row>
    <row r="41" spans="18:20" x14ac:dyDescent="0.35">
      <c r="R41" s="9" t="s">
        <v>16</v>
      </c>
      <c r="S41" s="10">
        <v>1.5</v>
      </c>
      <c r="T41" s="84" t="s">
        <v>16</v>
      </c>
    </row>
    <row r="42" spans="18:20" x14ac:dyDescent="0.35">
      <c r="R42" s="76" t="s">
        <v>203</v>
      </c>
      <c r="S42" s="10">
        <v>1.5</v>
      </c>
      <c r="T42" s="85" t="s">
        <v>203</v>
      </c>
    </row>
    <row r="43" spans="18:20" x14ac:dyDescent="0.35">
      <c r="R43" s="9" t="s">
        <v>17</v>
      </c>
      <c r="S43" s="10">
        <v>1.9</v>
      </c>
      <c r="T43" s="84" t="s">
        <v>17</v>
      </c>
    </row>
    <row r="44" spans="18:20" x14ac:dyDescent="0.35">
      <c r="R44" s="76" t="s">
        <v>204</v>
      </c>
      <c r="S44" s="10">
        <v>1.9</v>
      </c>
      <c r="T44" s="85" t="s">
        <v>204</v>
      </c>
    </row>
    <row r="45" spans="18:20" x14ac:dyDescent="0.35">
      <c r="R45" s="9" t="s">
        <v>18</v>
      </c>
      <c r="S45" s="10">
        <v>2.2999999999999998</v>
      </c>
      <c r="T45" s="84" t="s">
        <v>18</v>
      </c>
    </row>
    <row r="46" spans="18:20" x14ac:dyDescent="0.35">
      <c r="R46" s="76" t="s">
        <v>205</v>
      </c>
      <c r="S46" s="10">
        <v>2.2999999999999998</v>
      </c>
      <c r="T46" s="85" t="s">
        <v>205</v>
      </c>
    </row>
    <row r="47" spans="18:20" x14ac:dyDescent="0.35">
      <c r="R47" s="9" t="s">
        <v>170</v>
      </c>
      <c r="S47" s="10">
        <v>2.8</v>
      </c>
      <c r="T47" s="84" t="s">
        <v>170</v>
      </c>
    </row>
    <row r="48" spans="18:20" x14ac:dyDescent="0.35">
      <c r="R48" s="76" t="s">
        <v>206</v>
      </c>
      <c r="S48" s="10">
        <v>2.8</v>
      </c>
      <c r="T48" s="85" t="s">
        <v>206</v>
      </c>
    </row>
    <row r="49" spans="18:20" x14ac:dyDescent="0.35">
      <c r="R49" s="9" t="s">
        <v>171</v>
      </c>
      <c r="S49" s="10">
        <v>3.3</v>
      </c>
      <c r="T49" s="84" t="s">
        <v>171</v>
      </c>
    </row>
    <row r="50" spans="18:20" x14ac:dyDescent="0.35">
      <c r="R50" s="76" t="s">
        <v>207</v>
      </c>
      <c r="S50" s="10">
        <v>3.3</v>
      </c>
      <c r="T50" s="85" t="s">
        <v>207</v>
      </c>
    </row>
    <row r="51" spans="18:20" x14ac:dyDescent="0.35">
      <c r="R51" s="9" t="s">
        <v>172</v>
      </c>
      <c r="S51" s="10">
        <v>4.5</v>
      </c>
      <c r="T51" s="84" t="s">
        <v>172</v>
      </c>
    </row>
    <row r="52" spans="18:20" x14ac:dyDescent="0.35">
      <c r="R52" s="76" t="s">
        <v>208</v>
      </c>
      <c r="S52" s="10">
        <v>4.5</v>
      </c>
      <c r="T52" s="85" t="s">
        <v>208</v>
      </c>
    </row>
    <row r="53" spans="18:20" x14ac:dyDescent="0.35">
      <c r="R53" s="9" t="s">
        <v>19</v>
      </c>
      <c r="S53" s="10">
        <v>2</v>
      </c>
      <c r="T53" s="84" t="s">
        <v>19</v>
      </c>
    </row>
    <row r="54" spans="18:20" x14ac:dyDescent="0.35">
      <c r="R54" s="9" t="s">
        <v>95</v>
      </c>
      <c r="S54" s="10">
        <v>2</v>
      </c>
      <c r="T54" s="84" t="s">
        <v>95</v>
      </c>
    </row>
    <row r="55" spans="18:20" x14ac:dyDescent="0.35">
      <c r="R55" s="9" t="s">
        <v>20</v>
      </c>
      <c r="S55" s="10">
        <v>2.4</v>
      </c>
      <c r="T55" s="84" t="s">
        <v>20</v>
      </c>
    </row>
    <row r="56" spans="18:20" x14ac:dyDescent="0.35">
      <c r="R56" s="9" t="s">
        <v>96</v>
      </c>
      <c r="S56" s="10">
        <v>2.4</v>
      </c>
      <c r="T56" s="84" t="s">
        <v>96</v>
      </c>
    </row>
    <row r="57" spans="18:20" x14ac:dyDescent="0.35">
      <c r="R57" s="9" t="s">
        <v>21</v>
      </c>
      <c r="S57" s="10">
        <v>2.8</v>
      </c>
      <c r="T57" s="84" t="s">
        <v>21</v>
      </c>
    </row>
    <row r="58" spans="18:20" x14ac:dyDescent="0.35">
      <c r="R58" s="9" t="s">
        <v>97</v>
      </c>
      <c r="S58" s="10">
        <v>2.8</v>
      </c>
      <c r="T58" s="84" t="s">
        <v>97</v>
      </c>
    </row>
    <row r="59" spans="18:20" x14ac:dyDescent="0.35">
      <c r="R59" s="9" t="s">
        <v>22</v>
      </c>
      <c r="S59" s="10">
        <v>2.4</v>
      </c>
      <c r="T59" s="84" t="s">
        <v>22</v>
      </c>
    </row>
    <row r="60" spans="18:20" x14ac:dyDescent="0.35">
      <c r="R60" s="9" t="s">
        <v>98</v>
      </c>
      <c r="S60" s="10">
        <v>2.4</v>
      </c>
      <c r="T60" s="84" t="s">
        <v>98</v>
      </c>
    </row>
    <row r="61" spans="18:20" x14ac:dyDescent="0.35">
      <c r="R61" s="9" t="s">
        <v>23</v>
      </c>
      <c r="S61" s="10">
        <v>2.8</v>
      </c>
      <c r="T61" s="84" t="s">
        <v>23</v>
      </c>
    </row>
    <row r="62" spans="18:20" x14ac:dyDescent="0.35">
      <c r="R62" s="9" t="s">
        <v>99</v>
      </c>
      <c r="S62" s="10">
        <v>2.8</v>
      </c>
      <c r="T62" s="84" t="s">
        <v>99</v>
      </c>
    </row>
    <row r="63" spans="18:20" x14ac:dyDescent="0.35">
      <c r="R63" s="9" t="s">
        <v>173</v>
      </c>
      <c r="S63" s="10">
        <v>3.2</v>
      </c>
      <c r="T63" s="84" t="s">
        <v>173</v>
      </c>
    </row>
    <row r="64" spans="18:20" x14ac:dyDescent="0.35">
      <c r="R64" s="9" t="s">
        <v>174</v>
      </c>
      <c r="S64" s="10">
        <v>3.2</v>
      </c>
      <c r="T64" s="84" t="s">
        <v>174</v>
      </c>
    </row>
    <row r="65" spans="18:20" x14ac:dyDescent="0.35">
      <c r="R65" s="9" t="s">
        <v>24</v>
      </c>
      <c r="S65" s="10">
        <v>2.8</v>
      </c>
      <c r="T65" s="84" t="s">
        <v>24</v>
      </c>
    </row>
    <row r="66" spans="18:20" x14ac:dyDescent="0.35">
      <c r="R66" s="9" t="s">
        <v>100</v>
      </c>
      <c r="S66" s="10">
        <v>2.8</v>
      </c>
      <c r="T66" s="84" t="s">
        <v>100</v>
      </c>
    </row>
    <row r="67" spans="18:20" x14ac:dyDescent="0.35">
      <c r="R67" s="9" t="s">
        <v>25</v>
      </c>
      <c r="S67" s="10">
        <v>3.2</v>
      </c>
      <c r="T67" s="84" t="s">
        <v>25</v>
      </c>
    </row>
    <row r="68" spans="18:20" x14ac:dyDescent="0.35">
      <c r="R68" s="9" t="s">
        <v>101</v>
      </c>
      <c r="S68" s="10">
        <v>3.2</v>
      </c>
      <c r="T68" s="84" t="s">
        <v>101</v>
      </c>
    </row>
    <row r="69" spans="18:20" x14ac:dyDescent="0.35">
      <c r="R69" s="9" t="s">
        <v>175</v>
      </c>
      <c r="S69" s="10">
        <v>3.6</v>
      </c>
      <c r="T69" s="84" t="s">
        <v>175</v>
      </c>
    </row>
    <row r="70" spans="18:20" x14ac:dyDescent="0.35">
      <c r="R70" s="9" t="s">
        <v>176</v>
      </c>
      <c r="S70" s="10">
        <v>3.6</v>
      </c>
      <c r="T70" s="84" t="s">
        <v>176</v>
      </c>
    </row>
    <row r="71" spans="18:20" x14ac:dyDescent="0.35">
      <c r="R71" s="9" t="s">
        <v>26</v>
      </c>
      <c r="S71" s="10">
        <v>2.4</v>
      </c>
      <c r="T71" s="84" t="s">
        <v>26</v>
      </c>
    </row>
    <row r="72" spans="18:20" x14ac:dyDescent="0.35">
      <c r="R72" s="9" t="s">
        <v>102</v>
      </c>
      <c r="S72" s="10">
        <v>2.4</v>
      </c>
      <c r="T72" s="84" t="s">
        <v>102</v>
      </c>
    </row>
    <row r="73" spans="18:20" x14ac:dyDescent="0.35">
      <c r="R73" s="9" t="s">
        <v>27</v>
      </c>
      <c r="S73" s="10">
        <v>2.8</v>
      </c>
      <c r="T73" s="84" t="s">
        <v>27</v>
      </c>
    </row>
    <row r="74" spans="18:20" x14ac:dyDescent="0.35">
      <c r="R74" s="9" t="s">
        <v>103</v>
      </c>
      <c r="S74" s="10">
        <v>2.8</v>
      </c>
      <c r="T74" s="84" t="s">
        <v>103</v>
      </c>
    </row>
    <row r="75" spans="18:20" x14ac:dyDescent="0.35">
      <c r="R75" s="9" t="s">
        <v>28</v>
      </c>
      <c r="S75" s="10">
        <v>3.2</v>
      </c>
      <c r="T75" s="84" t="s">
        <v>28</v>
      </c>
    </row>
    <row r="76" spans="18:20" x14ac:dyDescent="0.35">
      <c r="R76" s="9" t="s">
        <v>104</v>
      </c>
      <c r="S76" s="10">
        <v>3.2</v>
      </c>
      <c r="T76" s="84" t="s">
        <v>104</v>
      </c>
    </row>
    <row r="77" spans="18:20" x14ac:dyDescent="0.35">
      <c r="R77" s="9" t="s">
        <v>29</v>
      </c>
      <c r="S77" s="10">
        <v>2.8</v>
      </c>
      <c r="T77" s="84" t="s">
        <v>29</v>
      </c>
    </row>
    <row r="78" spans="18:20" x14ac:dyDescent="0.35">
      <c r="R78" s="9" t="s">
        <v>105</v>
      </c>
      <c r="S78" s="10">
        <v>2.8</v>
      </c>
      <c r="T78" s="84" t="s">
        <v>105</v>
      </c>
    </row>
    <row r="79" spans="18:20" x14ac:dyDescent="0.35">
      <c r="R79" s="9" t="s">
        <v>30</v>
      </c>
      <c r="S79" s="10">
        <v>3.2</v>
      </c>
      <c r="T79" s="84" t="s">
        <v>30</v>
      </c>
    </row>
    <row r="80" spans="18:20" x14ac:dyDescent="0.35">
      <c r="R80" s="9" t="s">
        <v>106</v>
      </c>
      <c r="S80" s="10">
        <v>3.2</v>
      </c>
      <c r="T80" s="84" t="s">
        <v>106</v>
      </c>
    </row>
    <row r="81" spans="18:20" x14ac:dyDescent="0.35">
      <c r="R81" s="9" t="s">
        <v>31</v>
      </c>
      <c r="S81" s="10">
        <v>3.6</v>
      </c>
      <c r="T81" s="84" t="s">
        <v>31</v>
      </c>
    </row>
    <row r="82" spans="18:20" x14ac:dyDescent="0.35">
      <c r="R82" s="9" t="s">
        <v>107</v>
      </c>
      <c r="S82" s="10">
        <v>3.6</v>
      </c>
      <c r="T82" s="84" t="s">
        <v>107</v>
      </c>
    </row>
    <row r="83" spans="18:20" x14ac:dyDescent="0.35">
      <c r="R83" s="9" t="s">
        <v>32</v>
      </c>
      <c r="S83" s="10">
        <v>3.2</v>
      </c>
      <c r="T83" s="84" t="s">
        <v>32</v>
      </c>
    </row>
    <row r="84" spans="18:20" x14ac:dyDescent="0.35">
      <c r="R84" s="9" t="s">
        <v>108</v>
      </c>
      <c r="S84" s="10">
        <v>3.2</v>
      </c>
      <c r="T84" s="84" t="s">
        <v>108</v>
      </c>
    </row>
    <row r="85" spans="18:20" x14ac:dyDescent="0.35">
      <c r="R85" s="9" t="s">
        <v>33</v>
      </c>
      <c r="S85" s="10">
        <v>3.6</v>
      </c>
      <c r="T85" s="84" t="s">
        <v>33</v>
      </c>
    </row>
    <row r="86" spans="18:20" x14ac:dyDescent="0.35">
      <c r="R86" s="9" t="s">
        <v>109</v>
      </c>
      <c r="S86" s="10">
        <v>3.6</v>
      </c>
      <c r="T86" s="84" t="s">
        <v>109</v>
      </c>
    </row>
    <row r="87" spans="18:20" x14ac:dyDescent="0.35">
      <c r="R87" s="9" t="s">
        <v>34</v>
      </c>
      <c r="S87" s="10">
        <v>4</v>
      </c>
      <c r="T87" s="84" t="s">
        <v>34</v>
      </c>
    </row>
    <row r="88" spans="18:20" x14ac:dyDescent="0.35">
      <c r="R88" s="9" t="s">
        <v>110</v>
      </c>
      <c r="S88" s="10">
        <v>4</v>
      </c>
      <c r="T88" s="84" t="s">
        <v>110</v>
      </c>
    </row>
    <row r="89" spans="18:20" x14ac:dyDescent="0.35">
      <c r="R89" s="9" t="s">
        <v>35</v>
      </c>
      <c r="S89" s="10">
        <v>3.2</v>
      </c>
      <c r="T89" s="84" t="s">
        <v>35</v>
      </c>
    </row>
    <row r="90" spans="18:20" x14ac:dyDescent="0.35">
      <c r="R90" s="9" t="s">
        <v>111</v>
      </c>
      <c r="S90" s="10">
        <v>3.2</v>
      </c>
      <c r="T90" s="84" t="s">
        <v>111</v>
      </c>
    </row>
    <row r="91" spans="18:20" x14ac:dyDescent="0.35">
      <c r="R91" s="9" t="s">
        <v>36</v>
      </c>
      <c r="S91" s="10">
        <v>3.6</v>
      </c>
      <c r="T91" s="84" t="s">
        <v>36</v>
      </c>
    </row>
    <row r="92" spans="18:20" x14ac:dyDescent="0.35">
      <c r="R92" s="9" t="s">
        <v>112</v>
      </c>
      <c r="S92" s="10">
        <v>3.6</v>
      </c>
      <c r="T92" s="84" t="s">
        <v>112</v>
      </c>
    </row>
    <row r="93" spans="18:20" x14ac:dyDescent="0.35">
      <c r="R93" s="9" t="s">
        <v>177</v>
      </c>
      <c r="S93" s="10">
        <v>4</v>
      </c>
      <c r="T93" s="84" t="s">
        <v>177</v>
      </c>
    </row>
    <row r="94" spans="18:20" x14ac:dyDescent="0.35">
      <c r="R94" s="9" t="s">
        <v>178</v>
      </c>
      <c r="S94" s="10">
        <v>4</v>
      </c>
      <c r="T94" s="84" t="s">
        <v>178</v>
      </c>
    </row>
    <row r="95" spans="18:20" x14ac:dyDescent="0.35">
      <c r="R95" s="9" t="s">
        <v>37</v>
      </c>
      <c r="S95" s="10">
        <v>3.6</v>
      </c>
      <c r="T95" s="84" t="s">
        <v>37</v>
      </c>
    </row>
    <row r="96" spans="18:20" x14ac:dyDescent="0.35">
      <c r="R96" s="9" t="s">
        <v>113</v>
      </c>
      <c r="S96" s="10">
        <v>3.6</v>
      </c>
      <c r="T96" s="84" t="s">
        <v>113</v>
      </c>
    </row>
    <row r="97" spans="18:20" x14ac:dyDescent="0.35">
      <c r="R97" s="9" t="s">
        <v>38</v>
      </c>
      <c r="S97" s="10">
        <v>4</v>
      </c>
      <c r="T97" s="84" t="s">
        <v>38</v>
      </c>
    </row>
    <row r="98" spans="18:20" x14ac:dyDescent="0.35">
      <c r="R98" s="9" t="s">
        <v>116</v>
      </c>
      <c r="S98" s="10">
        <v>4</v>
      </c>
      <c r="T98" s="84" t="s">
        <v>116</v>
      </c>
    </row>
    <row r="99" spans="18:20" x14ac:dyDescent="0.35">
      <c r="R99" s="9" t="s">
        <v>39</v>
      </c>
      <c r="S99" s="10">
        <v>4.4000000000000004</v>
      </c>
      <c r="T99" s="84" t="s">
        <v>39</v>
      </c>
    </row>
    <row r="100" spans="18:20" x14ac:dyDescent="0.35">
      <c r="R100" s="9" t="s">
        <v>119</v>
      </c>
      <c r="S100" s="10">
        <v>4.4000000000000004</v>
      </c>
      <c r="T100" s="84" t="s">
        <v>119</v>
      </c>
    </row>
    <row r="101" spans="18:20" x14ac:dyDescent="0.35">
      <c r="R101" s="9" t="s">
        <v>114</v>
      </c>
      <c r="S101" s="10">
        <v>3.6</v>
      </c>
      <c r="T101" s="84" t="s">
        <v>114</v>
      </c>
    </row>
    <row r="102" spans="18:20" x14ac:dyDescent="0.35">
      <c r="R102" s="9" t="s">
        <v>115</v>
      </c>
      <c r="S102" s="10">
        <v>3.6</v>
      </c>
      <c r="T102" s="84" t="s">
        <v>115</v>
      </c>
    </row>
    <row r="103" spans="18:20" x14ac:dyDescent="0.35">
      <c r="R103" s="9" t="s">
        <v>117</v>
      </c>
      <c r="S103" s="10">
        <v>4</v>
      </c>
      <c r="T103" s="84" t="s">
        <v>117</v>
      </c>
    </row>
    <row r="104" spans="18:20" x14ac:dyDescent="0.35">
      <c r="R104" s="9" t="s">
        <v>118</v>
      </c>
      <c r="S104" s="10">
        <v>4</v>
      </c>
      <c r="T104" s="84" t="s">
        <v>118</v>
      </c>
    </row>
    <row r="105" spans="18:20" x14ac:dyDescent="0.35">
      <c r="R105" s="9" t="s">
        <v>40</v>
      </c>
      <c r="S105" s="10">
        <v>3.6</v>
      </c>
      <c r="T105" s="84" t="s">
        <v>40</v>
      </c>
    </row>
    <row r="106" spans="18:20" x14ac:dyDescent="0.35">
      <c r="R106" s="9" t="s">
        <v>120</v>
      </c>
      <c r="S106" s="10">
        <v>3.6</v>
      </c>
      <c r="T106" s="84" t="s">
        <v>120</v>
      </c>
    </row>
    <row r="107" spans="18:20" x14ac:dyDescent="0.35">
      <c r="R107" s="9" t="s">
        <v>41</v>
      </c>
      <c r="S107" s="10">
        <v>4</v>
      </c>
      <c r="T107" s="84" t="s">
        <v>41</v>
      </c>
    </row>
    <row r="108" spans="18:20" x14ac:dyDescent="0.35">
      <c r="R108" s="9" t="s">
        <v>121</v>
      </c>
      <c r="S108" s="10">
        <v>4</v>
      </c>
      <c r="T108" s="84" t="s">
        <v>121</v>
      </c>
    </row>
    <row r="109" spans="18:20" x14ac:dyDescent="0.35">
      <c r="R109" s="9" t="s">
        <v>179</v>
      </c>
      <c r="S109" s="10">
        <v>4.4000000000000004</v>
      </c>
      <c r="T109" s="84" t="s">
        <v>179</v>
      </c>
    </row>
    <row r="110" spans="18:20" x14ac:dyDescent="0.35">
      <c r="R110" s="9" t="s">
        <v>180</v>
      </c>
      <c r="S110" s="10">
        <v>4.4000000000000004</v>
      </c>
      <c r="T110" s="84" t="s">
        <v>180</v>
      </c>
    </row>
    <row r="111" spans="18:20" x14ac:dyDescent="0.35">
      <c r="R111" s="9" t="s">
        <v>42</v>
      </c>
      <c r="S111" s="10">
        <v>4</v>
      </c>
      <c r="T111" s="84" t="s">
        <v>42</v>
      </c>
    </row>
    <row r="112" spans="18:20" x14ac:dyDescent="0.35">
      <c r="R112" s="9" t="s">
        <v>122</v>
      </c>
      <c r="S112" s="10">
        <v>4</v>
      </c>
      <c r="T112" s="84" t="s">
        <v>122</v>
      </c>
    </row>
    <row r="113" spans="18:20" x14ac:dyDescent="0.35">
      <c r="R113" s="9" t="s">
        <v>181</v>
      </c>
      <c r="S113" s="10">
        <v>4</v>
      </c>
      <c r="T113" s="84" t="s">
        <v>181</v>
      </c>
    </row>
    <row r="114" spans="18:20" x14ac:dyDescent="0.35">
      <c r="R114" s="9" t="s">
        <v>182</v>
      </c>
      <c r="S114" s="10">
        <v>4</v>
      </c>
      <c r="T114" s="84" t="s">
        <v>182</v>
      </c>
    </row>
    <row r="115" spans="18:20" x14ac:dyDescent="0.35">
      <c r="R115" s="9" t="s">
        <v>43</v>
      </c>
      <c r="S115" s="10">
        <v>4.4000000000000004</v>
      </c>
      <c r="T115" s="84" t="s">
        <v>43</v>
      </c>
    </row>
    <row r="116" spans="18:20" x14ac:dyDescent="0.35">
      <c r="R116" s="9" t="s">
        <v>123</v>
      </c>
      <c r="S116" s="10">
        <v>4.4000000000000004</v>
      </c>
      <c r="T116" s="84" t="s">
        <v>123</v>
      </c>
    </row>
    <row r="117" spans="18:20" x14ac:dyDescent="0.35">
      <c r="R117" s="9" t="s">
        <v>183</v>
      </c>
      <c r="S117" s="10">
        <v>4.4000000000000004</v>
      </c>
      <c r="T117" s="84" t="s">
        <v>183</v>
      </c>
    </row>
    <row r="118" spans="18:20" x14ac:dyDescent="0.35">
      <c r="R118" s="9" t="s">
        <v>184</v>
      </c>
      <c r="S118" s="10">
        <v>4.4000000000000004</v>
      </c>
      <c r="T118" s="84" t="s">
        <v>184</v>
      </c>
    </row>
    <row r="119" spans="18:20" x14ac:dyDescent="0.35">
      <c r="R119" s="9" t="s">
        <v>44</v>
      </c>
      <c r="S119" s="10">
        <v>4.8</v>
      </c>
      <c r="T119" s="84" t="s">
        <v>44</v>
      </c>
    </row>
    <row r="120" spans="18:20" x14ac:dyDescent="0.35">
      <c r="R120" s="9" t="s">
        <v>124</v>
      </c>
      <c r="S120" s="10">
        <v>4.8</v>
      </c>
      <c r="T120" s="84" t="s">
        <v>124</v>
      </c>
    </row>
    <row r="121" spans="18:20" x14ac:dyDescent="0.35">
      <c r="R121" s="9" t="s">
        <v>185</v>
      </c>
      <c r="S121" s="10">
        <v>4.8</v>
      </c>
      <c r="T121" s="84" t="s">
        <v>185</v>
      </c>
    </row>
    <row r="122" spans="18:20" x14ac:dyDescent="0.35">
      <c r="R122" s="9" t="s">
        <v>185</v>
      </c>
      <c r="S122" s="10">
        <v>4.8</v>
      </c>
      <c r="T122" s="84" t="s">
        <v>185</v>
      </c>
    </row>
    <row r="123" spans="18:20" x14ac:dyDescent="0.35">
      <c r="R123" s="9" t="s">
        <v>45</v>
      </c>
      <c r="S123" s="10">
        <v>4.4000000000000004</v>
      </c>
      <c r="T123" s="84" t="s">
        <v>45</v>
      </c>
    </row>
    <row r="124" spans="18:20" x14ac:dyDescent="0.35">
      <c r="R124" s="9" t="s">
        <v>125</v>
      </c>
      <c r="S124" s="10">
        <v>4.4000000000000004</v>
      </c>
      <c r="T124" s="84" t="s">
        <v>125</v>
      </c>
    </row>
    <row r="125" spans="18:20" x14ac:dyDescent="0.35">
      <c r="R125" s="9" t="s">
        <v>46</v>
      </c>
      <c r="S125" s="10">
        <v>5.2</v>
      </c>
      <c r="T125" s="84" t="s">
        <v>46</v>
      </c>
    </row>
    <row r="126" spans="18:20" x14ac:dyDescent="0.35">
      <c r="R126" s="9" t="s">
        <v>126</v>
      </c>
      <c r="S126" s="10">
        <v>5.2</v>
      </c>
      <c r="T126" s="84" t="s">
        <v>126</v>
      </c>
    </row>
    <row r="127" spans="18:20" x14ac:dyDescent="0.35">
      <c r="R127" s="9" t="s">
        <v>47</v>
      </c>
      <c r="S127" s="10">
        <v>5.2</v>
      </c>
      <c r="T127" s="84" t="s">
        <v>47</v>
      </c>
    </row>
    <row r="128" spans="18:20" x14ac:dyDescent="0.35">
      <c r="R128" s="9" t="s">
        <v>127</v>
      </c>
      <c r="S128" s="10">
        <v>5.2</v>
      </c>
      <c r="T128" s="84" t="s">
        <v>127</v>
      </c>
    </row>
    <row r="129" spans="18:20" x14ac:dyDescent="0.35">
      <c r="R129" s="9" t="s">
        <v>48</v>
      </c>
      <c r="S129" s="10">
        <v>5.2</v>
      </c>
      <c r="T129" s="84" t="s">
        <v>48</v>
      </c>
    </row>
    <row r="130" spans="18:20" x14ac:dyDescent="0.35">
      <c r="R130" s="9" t="s">
        <v>128</v>
      </c>
      <c r="S130" s="10">
        <v>5.2</v>
      </c>
      <c r="T130" s="84" t="s">
        <v>128</v>
      </c>
    </row>
    <row r="131" spans="18:20" x14ac:dyDescent="0.35">
      <c r="R131" s="9" t="s">
        <v>49</v>
      </c>
      <c r="S131" s="10">
        <v>4.4000000000000004</v>
      </c>
      <c r="T131" s="84" t="s">
        <v>49</v>
      </c>
    </row>
    <row r="132" spans="18:20" x14ac:dyDescent="0.35">
      <c r="R132" s="9" t="s">
        <v>129</v>
      </c>
      <c r="S132" s="10">
        <v>4.4000000000000004</v>
      </c>
      <c r="T132" s="84" t="s">
        <v>129</v>
      </c>
    </row>
    <row r="133" spans="18:20" x14ac:dyDescent="0.35">
      <c r="R133" s="9" t="s">
        <v>50</v>
      </c>
      <c r="S133" s="10">
        <v>4.8</v>
      </c>
      <c r="T133" s="84" t="s">
        <v>50</v>
      </c>
    </row>
    <row r="134" spans="18:20" x14ac:dyDescent="0.35">
      <c r="R134" s="9" t="s">
        <v>130</v>
      </c>
      <c r="S134" s="10">
        <v>4.8</v>
      </c>
      <c r="T134" s="84" t="s">
        <v>130</v>
      </c>
    </row>
    <row r="135" spans="18:20" x14ac:dyDescent="0.35">
      <c r="R135" s="9" t="s">
        <v>51</v>
      </c>
      <c r="S135" s="10">
        <v>4</v>
      </c>
      <c r="T135" s="84" t="s">
        <v>51</v>
      </c>
    </row>
    <row r="136" spans="18:20" x14ac:dyDescent="0.35">
      <c r="R136" s="9" t="s">
        <v>131</v>
      </c>
      <c r="S136" s="10">
        <v>4</v>
      </c>
      <c r="T136" s="84" t="s">
        <v>131</v>
      </c>
    </row>
    <row r="137" spans="18:20" x14ac:dyDescent="0.35">
      <c r="R137" s="9" t="s">
        <v>52</v>
      </c>
      <c r="S137" s="10">
        <v>4.4000000000000004</v>
      </c>
      <c r="T137" s="84" t="s">
        <v>52</v>
      </c>
    </row>
    <row r="138" spans="18:20" x14ac:dyDescent="0.35">
      <c r="R138" s="9" t="s">
        <v>132</v>
      </c>
      <c r="S138" s="10">
        <v>4.4000000000000004</v>
      </c>
      <c r="T138" s="84" t="s">
        <v>132</v>
      </c>
    </row>
    <row r="139" spans="18:20" x14ac:dyDescent="0.35">
      <c r="R139" s="9" t="s">
        <v>53</v>
      </c>
      <c r="S139" s="10">
        <v>4.8</v>
      </c>
      <c r="T139" s="84" t="s">
        <v>53</v>
      </c>
    </row>
    <row r="140" spans="18:20" x14ac:dyDescent="0.35">
      <c r="R140" s="9" t="s">
        <v>133</v>
      </c>
      <c r="S140" s="10">
        <v>4.8</v>
      </c>
      <c r="T140" s="84" t="s">
        <v>133</v>
      </c>
    </row>
    <row r="141" spans="18:20" x14ac:dyDescent="0.35">
      <c r="R141" s="9" t="s">
        <v>54</v>
      </c>
      <c r="S141" s="10">
        <v>5.2</v>
      </c>
      <c r="T141" s="84" t="s">
        <v>54</v>
      </c>
    </row>
    <row r="142" spans="18:20" x14ac:dyDescent="0.35">
      <c r="R142" s="9" t="s">
        <v>134</v>
      </c>
      <c r="S142" s="10">
        <v>5.2</v>
      </c>
      <c r="T142" s="84" t="s">
        <v>134</v>
      </c>
    </row>
    <row r="143" spans="18:20" x14ac:dyDescent="0.35">
      <c r="R143" s="9" t="s">
        <v>55</v>
      </c>
      <c r="S143" s="10">
        <v>5.6</v>
      </c>
      <c r="T143" s="84" t="s">
        <v>55</v>
      </c>
    </row>
    <row r="144" spans="18:20" x14ac:dyDescent="0.35">
      <c r="R144" s="9" t="s">
        <v>135</v>
      </c>
      <c r="S144" s="10">
        <v>5.6</v>
      </c>
      <c r="T144" s="84" t="s">
        <v>135</v>
      </c>
    </row>
    <row r="145" spans="18:20" x14ac:dyDescent="0.35">
      <c r="R145" s="9" t="s">
        <v>186</v>
      </c>
      <c r="S145" s="10">
        <v>5.2</v>
      </c>
      <c r="T145" s="84" t="s">
        <v>186</v>
      </c>
    </row>
    <row r="146" spans="18:20" x14ac:dyDescent="0.35">
      <c r="R146" s="9" t="s">
        <v>187</v>
      </c>
      <c r="S146" s="10">
        <v>5.2</v>
      </c>
      <c r="T146" s="84" t="s">
        <v>187</v>
      </c>
    </row>
    <row r="147" spans="18:20" x14ac:dyDescent="0.35">
      <c r="R147" s="9" t="s">
        <v>56</v>
      </c>
      <c r="S147" s="10">
        <v>6</v>
      </c>
      <c r="T147" s="84" t="s">
        <v>56</v>
      </c>
    </row>
    <row r="148" spans="18:20" x14ac:dyDescent="0.35">
      <c r="R148" s="9" t="s">
        <v>136</v>
      </c>
      <c r="S148" s="10">
        <v>6</v>
      </c>
      <c r="T148" s="84" t="s">
        <v>136</v>
      </c>
    </row>
    <row r="149" spans="18:20" x14ac:dyDescent="0.35">
      <c r="R149" s="9" t="s">
        <v>57</v>
      </c>
      <c r="S149" s="10">
        <v>4.5</v>
      </c>
      <c r="T149" s="84" t="s">
        <v>57</v>
      </c>
    </row>
    <row r="150" spans="18:20" x14ac:dyDescent="0.35">
      <c r="R150" s="9" t="s">
        <v>137</v>
      </c>
      <c r="S150" s="10">
        <v>4.5</v>
      </c>
      <c r="T150" s="84" t="s">
        <v>137</v>
      </c>
    </row>
    <row r="151" spans="18:20" x14ac:dyDescent="0.35">
      <c r="R151" s="9" t="s">
        <v>58</v>
      </c>
      <c r="S151" s="10">
        <v>5.3</v>
      </c>
      <c r="T151" s="84" t="s">
        <v>58</v>
      </c>
    </row>
    <row r="152" spans="18:20" x14ac:dyDescent="0.35">
      <c r="R152" s="9" t="s">
        <v>138</v>
      </c>
      <c r="S152" s="10">
        <v>5.3</v>
      </c>
      <c r="T152" s="84" t="s">
        <v>138</v>
      </c>
    </row>
    <row r="153" spans="18:20" x14ac:dyDescent="0.35">
      <c r="R153" s="9" t="s">
        <v>59</v>
      </c>
      <c r="S153" s="10">
        <v>6.1</v>
      </c>
      <c r="T153" s="84" t="s">
        <v>59</v>
      </c>
    </row>
    <row r="154" spans="18:20" x14ac:dyDescent="0.35">
      <c r="R154" s="9" t="s">
        <v>139</v>
      </c>
      <c r="S154" s="10">
        <v>6.1</v>
      </c>
      <c r="T154" s="84" t="s">
        <v>139</v>
      </c>
    </row>
    <row r="155" spans="18:20" x14ac:dyDescent="0.35">
      <c r="R155" s="9" t="s">
        <v>60</v>
      </c>
      <c r="S155" s="10">
        <v>5.0999999999999996</v>
      </c>
      <c r="T155" s="84" t="s">
        <v>60</v>
      </c>
    </row>
    <row r="156" spans="18:20" x14ac:dyDescent="0.35">
      <c r="R156" s="9" t="s">
        <v>140</v>
      </c>
      <c r="S156" s="10">
        <v>5.0999999999999996</v>
      </c>
      <c r="T156" s="84" t="s">
        <v>140</v>
      </c>
    </row>
    <row r="157" spans="18:20" x14ac:dyDescent="0.35">
      <c r="R157" s="9" t="s">
        <v>61</v>
      </c>
      <c r="S157" s="10">
        <v>5.9</v>
      </c>
      <c r="T157" s="84" t="s">
        <v>61</v>
      </c>
    </row>
    <row r="158" spans="18:20" x14ac:dyDescent="0.35">
      <c r="R158" s="9" t="s">
        <v>141</v>
      </c>
      <c r="S158" s="10">
        <v>5.9</v>
      </c>
      <c r="T158" s="84" t="s">
        <v>141</v>
      </c>
    </row>
    <row r="159" spans="18:20" x14ac:dyDescent="0.35">
      <c r="R159" s="9" t="s">
        <v>62</v>
      </c>
      <c r="S159" s="10">
        <v>6.3</v>
      </c>
      <c r="T159" s="84" t="s">
        <v>62</v>
      </c>
    </row>
    <row r="160" spans="18:20" x14ac:dyDescent="0.35">
      <c r="R160" s="9" t="s">
        <v>142</v>
      </c>
      <c r="S160" s="10">
        <v>6.3</v>
      </c>
      <c r="T160" s="84" t="s">
        <v>142</v>
      </c>
    </row>
    <row r="161" spans="18:20" x14ac:dyDescent="0.35">
      <c r="R161" s="9" t="s">
        <v>63</v>
      </c>
      <c r="S161" s="10">
        <v>7.1</v>
      </c>
      <c r="T161" s="84" t="s">
        <v>63</v>
      </c>
    </row>
    <row r="162" spans="18:20" x14ac:dyDescent="0.35">
      <c r="R162" s="9" t="s">
        <v>143</v>
      </c>
      <c r="S162" s="10">
        <v>7.1</v>
      </c>
      <c r="T162" s="84" t="s">
        <v>143</v>
      </c>
    </row>
    <row r="163" spans="18:20" x14ac:dyDescent="0.35">
      <c r="R163" s="9" t="s">
        <v>64</v>
      </c>
      <c r="S163" s="10">
        <v>5.7</v>
      </c>
      <c r="T163" s="84" t="s">
        <v>64</v>
      </c>
    </row>
    <row r="164" spans="18:20" x14ac:dyDescent="0.35">
      <c r="R164" s="9" t="s">
        <v>144</v>
      </c>
      <c r="S164" s="10">
        <v>5.7</v>
      </c>
      <c r="T164" s="84" t="s">
        <v>144</v>
      </c>
    </row>
    <row r="165" spans="18:20" x14ac:dyDescent="0.35">
      <c r="R165" s="9" t="s">
        <v>65</v>
      </c>
      <c r="S165" s="10">
        <v>6.5</v>
      </c>
      <c r="T165" s="84" t="s">
        <v>65</v>
      </c>
    </row>
    <row r="166" spans="18:20" x14ac:dyDescent="0.35">
      <c r="R166" s="9" t="s">
        <v>145</v>
      </c>
      <c r="S166" s="10">
        <v>6.5</v>
      </c>
      <c r="T166" s="84" t="s">
        <v>145</v>
      </c>
    </row>
    <row r="167" spans="18:20" x14ac:dyDescent="0.35">
      <c r="R167" s="9" t="s">
        <v>66</v>
      </c>
      <c r="S167" s="10">
        <v>7.5</v>
      </c>
      <c r="T167" s="84" t="s">
        <v>66</v>
      </c>
    </row>
    <row r="168" spans="18:20" x14ac:dyDescent="0.35">
      <c r="R168" s="9" t="s">
        <v>146</v>
      </c>
      <c r="S168" s="10">
        <v>7.5</v>
      </c>
      <c r="T168" s="84" t="s">
        <v>146</v>
      </c>
    </row>
    <row r="169" spans="18:20" x14ac:dyDescent="0.35">
      <c r="R169" s="9" t="s">
        <v>67</v>
      </c>
      <c r="S169" s="10">
        <v>8.1</v>
      </c>
      <c r="T169" s="84" t="s">
        <v>67</v>
      </c>
    </row>
    <row r="170" spans="18:20" x14ac:dyDescent="0.35">
      <c r="R170" s="9" t="s">
        <v>147</v>
      </c>
      <c r="S170" s="10">
        <v>8.1</v>
      </c>
      <c r="T170" s="84" t="s">
        <v>147</v>
      </c>
    </row>
    <row r="171" spans="18:20" x14ac:dyDescent="0.35">
      <c r="R171" s="9" t="s">
        <v>68</v>
      </c>
      <c r="S171" s="10">
        <v>6.3</v>
      </c>
      <c r="T171" s="84" t="s">
        <v>68</v>
      </c>
    </row>
    <row r="172" spans="18:20" x14ac:dyDescent="0.35">
      <c r="R172" s="9" t="s">
        <v>148</v>
      </c>
      <c r="S172" s="10">
        <v>6.3</v>
      </c>
      <c r="T172" s="84" t="s">
        <v>148</v>
      </c>
    </row>
    <row r="173" spans="18:20" x14ac:dyDescent="0.35">
      <c r="R173" s="9" t="s">
        <v>69</v>
      </c>
      <c r="S173" s="10">
        <v>6.9</v>
      </c>
      <c r="T173" s="84" t="s">
        <v>69</v>
      </c>
    </row>
    <row r="174" spans="18:20" x14ac:dyDescent="0.35">
      <c r="R174" s="9" t="s">
        <v>149</v>
      </c>
      <c r="S174" s="10">
        <v>6.9</v>
      </c>
      <c r="T174" s="84" t="s">
        <v>149</v>
      </c>
    </row>
    <row r="175" spans="18:20" x14ac:dyDescent="0.35">
      <c r="R175" s="9" t="s">
        <v>188</v>
      </c>
      <c r="S175" s="10">
        <v>5.7</v>
      </c>
      <c r="T175" s="84" t="s">
        <v>188</v>
      </c>
    </row>
    <row r="176" spans="18:20" x14ac:dyDescent="0.35">
      <c r="R176" s="9" t="s">
        <v>189</v>
      </c>
      <c r="S176" s="10">
        <v>5.7</v>
      </c>
      <c r="T176" s="84" t="s">
        <v>189</v>
      </c>
    </row>
    <row r="177" spans="18:20" x14ac:dyDescent="0.35">
      <c r="R177" s="9" t="s">
        <v>190</v>
      </c>
      <c r="S177" s="10">
        <v>6.5</v>
      </c>
      <c r="T177" s="84" t="s">
        <v>190</v>
      </c>
    </row>
    <row r="178" spans="18:20" x14ac:dyDescent="0.35">
      <c r="R178" s="9" t="s">
        <v>191</v>
      </c>
      <c r="S178" s="10">
        <v>6.5</v>
      </c>
      <c r="T178" s="84" t="s">
        <v>191</v>
      </c>
    </row>
    <row r="179" spans="18:20" x14ac:dyDescent="0.35">
      <c r="R179" s="9" t="s">
        <v>192</v>
      </c>
      <c r="S179" s="10">
        <v>8</v>
      </c>
      <c r="T179" s="84" t="s">
        <v>192</v>
      </c>
    </row>
    <row r="180" spans="18:20" x14ac:dyDescent="0.35">
      <c r="R180" s="70" t="s">
        <v>193</v>
      </c>
      <c r="S180" s="71">
        <v>8</v>
      </c>
      <c r="T180" s="86" t="s">
        <v>193</v>
      </c>
    </row>
  </sheetData>
  <sheetProtection algorithmName="SHA-512" hashValue="n2PGthQBBtGgl6XjQscUwLrQt94xdfISeLgbq167j/unm90Se31aS8THYMd2qDtdWgTuGI3PaUc79TXLxX7wtA==" saltValue="gUamwDyAdLfbb0FmvmlRbA==" spinCount="100000" sheet="1" selectLockedCells="1"/>
  <mergeCells count="33">
    <mergeCell ref="D21:E21"/>
    <mergeCell ref="L21:M21"/>
    <mergeCell ref="B23:O26"/>
    <mergeCell ref="D18:E18"/>
    <mergeCell ref="L18:M18"/>
    <mergeCell ref="D19:E19"/>
    <mergeCell ref="L19:M19"/>
    <mergeCell ref="D20:E20"/>
    <mergeCell ref="L20:M20"/>
    <mergeCell ref="N17:O17"/>
    <mergeCell ref="D11:E11"/>
    <mergeCell ref="L11:M11"/>
    <mergeCell ref="D12:E12"/>
    <mergeCell ref="L12:M12"/>
    <mergeCell ref="D13:E13"/>
    <mergeCell ref="L13:M13"/>
    <mergeCell ref="D14:E14"/>
    <mergeCell ref="L14:M14"/>
    <mergeCell ref="D17:E17"/>
    <mergeCell ref="F17:G17"/>
    <mergeCell ref="L17:M17"/>
    <mergeCell ref="N10:O10"/>
    <mergeCell ref="A2:G2"/>
    <mergeCell ref="I2:O2"/>
    <mergeCell ref="A3:G3"/>
    <mergeCell ref="A4:G4"/>
    <mergeCell ref="I4:J4"/>
    <mergeCell ref="K4:L4"/>
    <mergeCell ref="I5:J6"/>
    <mergeCell ref="K5:L6"/>
    <mergeCell ref="D10:E10"/>
    <mergeCell ref="F10:G10"/>
    <mergeCell ref="L10:M10"/>
  </mergeCells>
  <conditionalFormatting sqref="D18:E20">
    <cfRule type="cellIs" dxfId="149" priority="1" operator="equal">
      <formula>D11</formula>
    </cfRule>
  </conditionalFormatting>
  <conditionalFormatting sqref="L11">
    <cfRule type="cellIs" dxfId="148" priority="2" operator="equal">
      <formula>D18</formula>
    </cfRule>
    <cfRule type="cellIs" dxfId="147" priority="3" operator="equal">
      <formula>D11</formula>
    </cfRule>
  </conditionalFormatting>
  <conditionalFormatting sqref="L12">
    <cfRule type="cellIs" dxfId="146" priority="4" operator="equal">
      <formula>D19</formula>
    </cfRule>
    <cfRule type="cellIs" dxfId="145" priority="5" operator="equal">
      <formula>D12</formula>
    </cfRule>
  </conditionalFormatting>
  <conditionalFormatting sqref="L13">
    <cfRule type="cellIs" dxfId="144" priority="6" operator="equal">
      <formula>D20</formula>
    </cfRule>
    <cfRule type="cellIs" dxfId="143" priority="7" operator="equal">
      <formula>D13</formula>
    </cfRule>
  </conditionalFormatting>
  <conditionalFormatting sqref="L18:L20">
    <cfRule type="cellIs" dxfId="142" priority="8" operator="equal">
      <formula>L11</formula>
    </cfRule>
    <cfRule type="cellIs" dxfId="141" priority="9" operator="equal">
      <formula>D18</formula>
    </cfRule>
    <cfRule type="cellIs" dxfId="140" priority="10" operator="equal">
      <formula>D11</formula>
    </cfRule>
  </conditionalFormatting>
  <printOptions horizontalCentered="1"/>
  <pageMargins left="0.70866141732283472" right="0.70866141732283472" top="0.74803149606299213" bottom="0.74803149606299213" header="0.51181102362204722" footer="0.51181102362204722"/>
  <pageSetup paperSize="9" scale="79" firstPageNumber="0" orientation="landscape" horizontalDpi="300" verticalDpi="30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C466B-C2E6-4AD2-A4A6-B69B1BFC58E2}">
  <sheetPr>
    <pageSetUpPr fitToPage="1"/>
  </sheetPr>
  <dimension ref="A1:AMK180"/>
  <sheetViews>
    <sheetView showGridLines="0" zoomScale="80" zoomScaleNormal="80" workbookViewId="0">
      <selection activeCell="B23" sqref="B23:O26"/>
    </sheetView>
  </sheetViews>
  <sheetFormatPr defaultRowHeight="13.15" x14ac:dyDescent="0.35"/>
  <cols>
    <col min="1" max="1" width="9.06640625" style="32" customWidth="1"/>
    <col min="2" max="2" width="20.59765625" style="32" customWidth="1"/>
    <col min="3" max="3" width="9.06640625" style="32" customWidth="1"/>
    <col min="4" max="4" width="20.59765625" style="32" customWidth="1"/>
    <col min="5" max="5" width="10.59765625" style="32" customWidth="1"/>
    <col min="6" max="8" width="5.59765625" style="32" customWidth="1"/>
    <col min="9" max="9" width="9.06640625" style="32" customWidth="1"/>
    <col min="10" max="10" width="20.59765625" style="32" customWidth="1"/>
    <col min="11" max="11" width="9.06640625" style="32" customWidth="1"/>
    <col min="12" max="12" width="20.59765625" style="32" customWidth="1"/>
    <col min="13" max="13" width="10.59765625" style="32" customWidth="1"/>
    <col min="14" max="15" width="5.59765625" style="32" customWidth="1"/>
    <col min="16" max="16" width="9.73046875" style="32" customWidth="1"/>
    <col min="17" max="17" width="9.06640625" style="32" customWidth="1"/>
    <col min="18" max="18" width="12.86328125" style="64" customWidth="1"/>
    <col min="19" max="19" width="9.06640625" style="32" customWidth="1"/>
    <col min="20" max="20" width="12.53125" style="32" bestFit="1" customWidth="1"/>
    <col min="21" max="1025" width="9.06640625" style="32" customWidth="1"/>
    <col min="1026" max="16384" width="9.06640625" style="67"/>
  </cols>
  <sheetData>
    <row r="1" spans="1:20" x14ac:dyDescent="0.4">
      <c r="R1" s="65" t="s">
        <v>77</v>
      </c>
      <c r="S1" s="66" t="s">
        <v>72</v>
      </c>
      <c r="T1" s="81" t="s">
        <v>214</v>
      </c>
    </row>
    <row r="2" spans="1:20" s="32" customFormat="1" ht="18" x14ac:dyDescent="0.35">
      <c r="A2" s="105" t="s">
        <v>209</v>
      </c>
      <c r="B2" s="105"/>
      <c r="C2" s="105"/>
      <c r="D2" s="105"/>
      <c r="E2" s="105"/>
      <c r="F2" s="105"/>
      <c r="G2" s="105"/>
      <c r="I2" s="106" t="s">
        <v>164</v>
      </c>
      <c r="J2" s="106"/>
      <c r="K2" s="106"/>
      <c r="L2" s="106"/>
      <c r="M2" s="106"/>
      <c r="N2" s="106"/>
      <c r="O2" s="106"/>
      <c r="R2" s="72"/>
      <c r="S2" s="73"/>
      <c r="T2" s="82"/>
    </row>
    <row r="3" spans="1:20" s="32" customFormat="1" ht="18" x14ac:dyDescent="0.35">
      <c r="A3" s="105">
        <f>Base!B9</f>
        <v>0</v>
      </c>
      <c r="B3" s="105"/>
      <c r="C3" s="105"/>
      <c r="D3" s="105"/>
      <c r="E3" s="105"/>
      <c r="F3" s="105"/>
      <c r="G3" s="105"/>
      <c r="R3" s="74"/>
      <c r="S3" s="75"/>
      <c r="T3" s="83"/>
    </row>
    <row r="4" spans="1:20" s="32" customFormat="1" ht="18" x14ac:dyDescent="0.35">
      <c r="A4" s="107">
        <f>Base!B12</f>
        <v>0</v>
      </c>
      <c r="B4" s="107"/>
      <c r="C4" s="107"/>
      <c r="D4" s="107"/>
      <c r="E4" s="107"/>
      <c r="F4" s="107"/>
      <c r="G4" s="107"/>
      <c r="I4" s="88" t="s">
        <v>84</v>
      </c>
      <c r="J4" s="88"/>
      <c r="K4" s="88" t="s">
        <v>83</v>
      </c>
      <c r="L4" s="88"/>
      <c r="M4" s="33" t="s">
        <v>82</v>
      </c>
      <c r="N4" s="34" t="s">
        <v>81</v>
      </c>
      <c r="O4" s="37">
        <f>VLOOKUP($Q$7,Base!$C$2:$H$32,3,FALSE)</f>
        <v>0</v>
      </c>
      <c r="R4" s="74"/>
      <c r="S4" s="75"/>
      <c r="T4" s="83"/>
    </row>
    <row r="5" spans="1:20" s="32" customFormat="1" x14ac:dyDescent="0.35">
      <c r="I5" s="108">
        <f>VLOOKUP($Q$7,Base!$C$2:$H$32,2,FALSE)</f>
        <v>0</v>
      </c>
      <c r="J5" s="108"/>
      <c r="K5" s="109">
        <f>Base!B5</f>
        <v>0</v>
      </c>
      <c r="L5" s="109"/>
      <c r="M5" s="68">
        <f>VLOOKUP($Q$7,Base!$C$2:$H$32,6,FALSE)</f>
        <v>0</v>
      </c>
      <c r="N5" s="34" t="s">
        <v>80</v>
      </c>
      <c r="O5" s="37">
        <f>VLOOKUP($Q$7,Base!$C$2:$H$32,4,FALSE)</f>
        <v>0</v>
      </c>
      <c r="R5" s="74"/>
      <c r="S5" s="75"/>
      <c r="T5" s="83"/>
    </row>
    <row r="6" spans="1:20" s="32" customFormat="1" x14ac:dyDescent="0.35">
      <c r="I6" s="108"/>
      <c r="J6" s="108"/>
      <c r="K6" s="109"/>
      <c r="L6" s="109"/>
      <c r="M6" s="69">
        <f>VLOOKUP($Q$7,Base!$C$2:$H$32,5,FALSE)</f>
        <v>0</v>
      </c>
      <c r="N6" s="34" t="s">
        <v>71</v>
      </c>
      <c r="O6" s="35"/>
      <c r="R6" s="74"/>
      <c r="S6" s="75"/>
      <c r="T6" s="83"/>
    </row>
    <row r="7" spans="1:20" s="32" customFormat="1" x14ac:dyDescent="0.3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63" t="s">
        <v>85</v>
      </c>
      <c r="Q7" s="77">
        <v>17</v>
      </c>
      <c r="R7" s="74"/>
      <c r="S7" s="75"/>
      <c r="T7" s="83"/>
    </row>
    <row r="8" spans="1:20" x14ac:dyDescent="0.35">
      <c r="R8" s="74"/>
      <c r="S8" s="75"/>
      <c r="T8" s="83"/>
    </row>
    <row r="9" spans="1:20" s="32" customFormat="1" ht="18" customHeight="1" x14ac:dyDescent="0.35">
      <c r="A9" s="32" t="s">
        <v>79</v>
      </c>
      <c r="I9" s="32" t="s">
        <v>165</v>
      </c>
      <c r="R9" s="74"/>
      <c r="S9" s="75"/>
      <c r="T9" s="83"/>
    </row>
    <row r="10" spans="1:20" s="32" customFormat="1" ht="18" customHeight="1" x14ac:dyDescent="0.35">
      <c r="A10" s="37"/>
      <c r="B10" s="38" t="s">
        <v>77</v>
      </c>
      <c r="C10" s="37" t="s">
        <v>72</v>
      </c>
      <c r="D10" s="88" t="s">
        <v>76</v>
      </c>
      <c r="E10" s="88"/>
      <c r="F10" s="88" t="s">
        <v>72</v>
      </c>
      <c r="G10" s="104"/>
      <c r="I10" s="37"/>
      <c r="J10" s="38" t="s">
        <v>77</v>
      </c>
      <c r="K10" s="37" t="s">
        <v>72</v>
      </c>
      <c r="L10" s="88" t="s">
        <v>76</v>
      </c>
      <c r="M10" s="88"/>
      <c r="N10" s="88" t="s">
        <v>72</v>
      </c>
      <c r="O10" s="88"/>
      <c r="R10" s="74"/>
      <c r="S10" s="75"/>
      <c r="T10" s="83"/>
    </row>
    <row r="11" spans="1:20" s="32" customFormat="1" ht="18" customHeight="1" x14ac:dyDescent="0.35">
      <c r="A11" s="39" t="s">
        <v>166</v>
      </c>
      <c r="B11" s="40"/>
      <c r="C11" s="41" t="e">
        <f>VLOOKUP(B11,$R$2:$S$180,2,0)</f>
        <v>#N/A</v>
      </c>
      <c r="D11" s="98">
        <f>B11</f>
        <v>0</v>
      </c>
      <c r="E11" s="99"/>
      <c r="F11" s="42" t="e">
        <f>VLOOKUP(D11,$R$2:$S$180,2,0)</f>
        <v>#N/A</v>
      </c>
      <c r="G11" s="43"/>
      <c r="I11" s="39" t="s">
        <v>166</v>
      </c>
      <c r="J11" s="40"/>
      <c r="K11" s="41" t="e">
        <f t="shared" ref="K11:K13" si="0">VLOOKUP(J11,$R$2:$S$180,2,0)</f>
        <v>#N/A</v>
      </c>
      <c r="L11" s="99">
        <f>J11</f>
        <v>0</v>
      </c>
      <c r="M11" s="99"/>
      <c r="N11" s="44" t="e">
        <f t="shared" ref="N11:N13" si="1">VLOOKUP(L11,$R$2:$S$180,2,0)</f>
        <v>#N/A</v>
      </c>
      <c r="O11" s="44"/>
      <c r="R11" s="74"/>
      <c r="S11" s="75"/>
      <c r="T11" s="83"/>
    </row>
    <row r="12" spans="1:20" s="32" customFormat="1" ht="18" customHeight="1" x14ac:dyDescent="0.35">
      <c r="A12" s="45" t="s">
        <v>167</v>
      </c>
      <c r="B12" s="46"/>
      <c r="C12" s="47" t="e">
        <f t="shared" ref="C12:C13" si="2">VLOOKUP(B12,$R$2:$S$180,2,0)</f>
        <v>#N/A</v>
      </c>
      <c r="D12" s="100">
        <f>B12</f>
        <v>0</v>
      </c>
      <c r="E12" s="101"/>
      <c r="F12" s="48" t="e">
        <f>VLOOKUP(D12,$R$2:$S$180,2,0)</f>
        <v>#N/A</v>
      </c>
      <c r="G12" s="49"/>
      <c r="I12" s="45" t="s">
        <v>167</v>
      </c>
      <c r="J12" s="46"/>
      <c r="K12" s="47" t="e">
        <f t="shared" si="0"/>
        <v>#N/A</v>
      </c>
      <c r="L12" s="101">
        <f>J12</f>
        <v>0</v>
      </c>
      <c r="M12" s="101"/>
      <c r="N12" s="50" t="e">
        <f t="shared" si="1"/>
        <v>#N/A</v>
      </c>
      <c r="O12" s="50"/>
      <c r="R12" s="9" t="s">
        <v>2</v>
      </c>
      <c r="S12" s="10" t="s">
        <v>2</v>
      </c>
      <c r="T12" s="84" t="s">
        <v>2</v>
      </c>
    </row>
    <row r="13" spans="1:20" s="32" customFormat="1" ht="18" customHeight="1" x14ac:dyDescent="0.35">
      <c r="A13" s="51" t="s">
        <v>168</v>
      </c>
      <c r="B13" s="52"/>
      <c r="C13" s="53" t="e">
        <f t="shared" si="2"/>
        <v>#N/A</v>
      </c>
      <c r="D13" s="102">
        <f>B13</f>
        <v>0</v>
      </c>
      <c r="E13" s="103"/>
      <c r="F13" s="54" t="e">
        <f>VLOOKUP(D13,$R$2:$S$180,2,0)</f>
        <v>#N/A</v>
      </c>
      <c r="G13" s="55"/>
      <c r="I13" s="51" t="s">
        <v>168</v>
      </c>
      <c r="J13" s="52"/>
      <c r="K13" s="53" t="e">
        <f t="shared" si="0"/>
        <v>#N/A</v>
      </c>
      <c r="L13" s="103">
        <f>J13</f>
        <v>0</v>
      </c>
      <c r="M13" s="103"/>
      <c r="N13" s="56" t="e">
        <f t="shared" si="1"/>
        <v>#N/A</v>
      </c>
      <c r="O13" s="56"/>
      <c r="R13" s="9" t="s">
        <v>1</v>
      </c>
      <c r="S13" s="10" t="s">
        <v>2</v>
      </c>
      <c r="T13" s="84" t="s">
        <v>1</v>
      </c>
    </row>
    <row r="14" spans="1:20" s="32" customFormat="1" ht="18" customHeight="1" x14ac:dyDescent="0.35">
      <c r="A14" s="57" t="s">
        <v>0</v>
      </c>
      <c r="B14" s="58"/>
      <c r="C14" s="59">
        <f t="array" ref="C14">SUM(IFERROR(C11:C13,0))</f>
        <v>0</v>
      </c>
      <c r="D14" s="87" t="s">
        <v>73</v>
      </c>
      <c r="E14" s="87"/>
      <c r="F14" s="60">
        <f t="array" ref="F14">SUM(IFERROR(F11:F13,0))</f>
        <v>0</v>
      </c>
      <c r="G14" s="60"/>
      <c r="I14" s="57" t="s">
        <v>0</v>
      </c>
      <c r="J14" s="58"/>
      <c r="K14" s="59">
        <f t="array" ref="K14">SUM(IFERROR(K11:K13,0))</f>
        <v>0</v>
      </c>
      <c r="L14" s="88" t="s">
        <v>73</v>
      </c>
      <c r="M14" s="88"/>
      <c r="N14" s="60">
        <f t="array" ref="N14">SUM(IFERROR(N11:N13,0))</f>
        <v>0</v>
      </c>
      <c r="O14" s="60"/>
      <c r="R14" s="9" t="s">
        <v>86</v>
      </c>
      <c r="S14" s="10" t="s">
        <v>2</v>
      </c>
      <c r="T14" s="84" t="s">
        <v>86</v>
      </c>
    </row>
    <row r="15" spans="1:20" s="32" customFormat="1" ht="18" customHeight="1" x14ac:dyDescent="0.35">
      <c r="C15" s="61"/>
      <c r="F15" s="61"/>
      <c r="G15" s="61"/>
      <c r="K15" s="61"/>
      <c r="R15" s="9" t="s">
        <v>3</v>
      </c>
      <c r="S15" s="10" t="s">
        <v>2</v>
      </c>
      <c r="T15" s="84" t="s">
        <v>3</v>
      </c>
    </row>
    <row r="16" spans="1:20" s="32" customFormat="1" ht="18" customHeight="1" x14ac:dyDescent="0.35">
      <c r="A16" s="32" t="s">
        <v>78</v>
      </c>
      <c r="C16" s="61"/>
      <c r="F16" s="61"/>
      <c r="G16" s="61"/>
      <c r="I16" s="32" t="s">
        <v>169</v>
      </c>
      <c r="K16" s="61"/>
      <c r="R16" s="9" t="s">
        <v>87</v>
      </c>
      <c r="S16" s="10" t="s">
        <v>2</v>
      </c>
      <c r="T16" s="84" t="s">
        <v>87</v>
      </c>
    </row>
    <row r="17" spans="1:20" s="32" customFormat="1" ht="18" customHeight="1" x14ac:dyDescent="0.35">
      <c r="A17" s="37"/>
      <c r="B17" s="38" t="s">
        <v>77</v>
      </c>
      <c r="C17" s="37" t="s">
        <v>72</v>
      </c>
      <c r="D17" s="88" t="s">
        <v>76</v>
      </c>
      <c r="E17" s="88"/>
      <c r="F17" s="104" t="s">
        <v>72</v>
      </c>
      <c r="G17" s="104"/>
      <c r="I17" s="37"/>
      <c r="J17" s="38" t="s">
        <v>77</v>
      </c>
      <c r="K17" s="37" t="s">
        <v>72</v>
      </c>
      <c r="L17" s="88" t="s">
        <v>76</v>
      </c>
      <c r="M17" s="88"/>
      <c r="N17" s="88" t="s">
        <v>72</v>
      </c>
      <c r="O17" s="88"/>
      <c r="R17" s="9" t="s">
        <v>4</v>
      </c>
      <c r="S17" s="10" t="s">
        <v>2</v>
      </c>
      <c r="T17" s="84" t="s">
        <v>4</v>
      </c>
    </row>
    <row r="18" spans="1:20" s="32" customFormat="1" ht="18" customHeight="1" x14ac:dyDescent="0.35">
      <c r="A18" s="39" t="s">
        <v>166</v>
      </c>
      <c r="B18" s="40"/>
      <c r="C18" s="41" t="e">
        <f>VLOOKUP(B18,$R$2:$S$180,2,0)</f>
        <v>#N/A</v>
      </c>
      <c r="D18" s="98">
        <f>B18</f>
        <v>0</v>
      </c>
      <c r="E18" s="98"/>
      <c r="F18" s="42" t="e">
        <f t="shared" ref="F18:F20" si="3">VLOOKUP(D18,$R$2:$S$180,2,0)</f>
        <v>#N/A</v>
      </c>
      <c r="G18" s="43"/>
      <c r="I18" s="39" t="s">
        <v>166</v>
      </c>
      <c r="J18" s="40"/>
      <c r="K18" s="41" t="e">
        <f t="shared" ref="K18:K20" si="4">VLOOKUP(J18,$R$2:$S$180,2,0)</f>
        <v>#N/A</v>
      </c>
      <c r="L18" s="99">
        <f>J18</f>
        <v>0</v>
      </c>
      <c r="M18" s="99"/>
      <c r="N18" s="44" t="e">
        <f t="shared" ref="N18:N20" si="5">VLOOKUP(L18,$R$2:$S$180,2,0)</f>
        <v>#N/A</v>
      </c>
      <c r="O18" s="44"/>
      <c r="R18" s="9" t="s">
        <v>88</v>
      </c>
      <c r="S18" s="10" t="s">
        <v>2</v>
      </c>
      <c r="T18" s="84" t="s">
        <v>88</v>
      </c>
    </row>
    <row r="19" spans="1:20" s="32" customFormat="1" ht="18" customHeight="1" x14ac:dyDescent="0.35">
      <c r="A19" s="45" t="s">
        <v>167</v>
      </c>
      <c r="B19" s="46"/>
      <c r="C19" s="47" t="e">
        <f>VLOOKUP(B19,$R$2:$S$180,2,0)</f>
        <v>#N/A</v>
      </c>
      <c r="D19" s="100">
        <f>B19</f>
        <v>0</v>
      </c>
      <c r="E19" s="100"/>
      <c r="F19" s="48" t="e">
        <f t="shared" si="3"/>
        <v>#N/A</v>
      </c>
      <c r="G19" s="49"/>
      <c r="I19" s="45" t="s">
        <v>167</v>
      </c>
      <c r="J19" s="46"/>
      <c r="K19" s="47" t="e">
        <f t="shared" si="4"/>
        <v>#N/A</v>
      </c>
      <c r="L19" s="101">
        <f>J19</f>
        <v>0</v>
      </c>
      <c r="M19" s="101"/>
      <c r="N19" s="50" t="e">
        <f t="shared" si="5"/>
        <v>#N/A</v>
      </c>
      <c r="O19" s="50"/>
      <c r="R19" s="9" t="s">
        <v>5</v>
      </c>
      <c r="S19" s="10">
        <v>0.2</v>
      </c>
      <c r="T19" s="84" t="s">
        <v>5</v>
      </c>
    </row>
    <row r="20" spans="1:20" s="32" customFormat="1" ht="18" customHeight="1" x14ac:dyDescent="0.35">
      <c r="A20" s="51" t="s">
        <v>168</v>
      </c>
      <c r="B20" s="52"/>
      <c r="C20" s="53" t="e">
        <f>VLOOKUP(B20,$R$2:$S$180,2,0)</f>
        <v>#N/A</v>
      </c>
      <c r="D20" s="102">
        <f>B20</f>
        <v>0</v>
      </c>
      <c r="E20" s="102"/>
      <c r="F20" s="54" t="e">
        <f t="shared" si="3"/>
        <v>#N/A</v>
      </c>
      <c r="G20" s="55"/>
      <c r="I20" s="51" t="s">
        <v>168</v>
      </c>
      <c r="J20" s="52"/>
      <c r="K20" s="53" t="e">
        <f t="shared" si="4"/>
        <v>#N/A</v>
      </c>
      <c r="L20" s="103">
        <f>J20</f>
        <v>0</v>
      </c>
      <c r="M20" s="103"/>
      <c r="N20" s="56" t="e">
        <f t="shared" si="5"/>
        <v>#N/A</v>
      </c>
      <c r="O20" s="56"/>
      <c r="R20" s="76" t="s">
        <v>211</v>
      </c>
      <c r="S20" s="10">
        <v>0.2</v>
      </c>
      <c r="T20" s="85" t="s">
        <v>211</v>
      </c>
    </row>
    <row r="21" spans="1:20" s="32" customFormat="1" ht="18" customHeight="1" x14ac:dyDescent="0.35">
      <c r="A21" s="57" t="s">
        <v>0</v>
      </c>
      <c r="B21" s="58"/>
      <c r="C21" s="62">
        <f t="array" ref="C21">SUM(IFERROR(C18:C20,0))</f>
        <v>0</v>
      </c>
      <c r="D21" s="87" t="s">
        <v>73</v>
      </c>
      <c r="E21" s="87"/>
      <c r="F21" s="60">
        <f t="array" ref="F21">SUM(IFERROR(F18:F20,0))</f>
        <v>0</v>
      </c>
      <c r="G21" s="60"/>
      <c r="I21" s="57" t="s">
        <v>0</v>
      </c>
      <c r="J21" s="58"/>
      <c r="K21" s="62">
        <f t="array" ref="K21">SUM(IFERROR(K18:K20,0))</f>
        <v>0</v>
      </c>
      <c r="L21" s="88" t="s">
        <v>73</v>
      </c>
      <c r="M21" s="88"/>
      <c r="N21" s="60">
        <f t="array" ref="N21">SUM(IFERROR(N18:N20,0))</f>
        <v>0</v>
      </c>
      <c r="O21" s="60"/>
      <c r="R21" s="9" t="s">
        <v>6</v>
      </c>
      <c r="S21" s="10">
        <v>0.4</v>
      </c>
      <c r="T21" s="84" t="s">
        <v>6</v>
      </c>
    </row>
    <row r="22" spans="1:20" s="32" customFormat="1" ht="18" customHeight="1" x14ac:dyDescent="0.35">
      <c r="R22" s="76" t="s">
        <v>213</v>
      </c>
      <c r="S22" s="10">
        <v>0.4</v>
      </c>
      <c r="T22" s="85" t="s">
        <v>213</v>
      </c>
    </row>
    <row r="23" spans="1:20" s="32" customFormat="1" ht="18" customHeight="1" x14ac:dyDescent="0.35">
      <c r="A23" s="32" t="s">
        <v>75</v>
      </c>
      <c r="B23" s="89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1"/>
      <c r="R23" s="9" t="s">
        <v>7</v>
      </c>
      <c r="S23" s="10">
        <v>0.7</v>
      </c>
      <c r="T23" s="84" t="s">
        <v>7</v>
      </c>
    </row>
    <row r="24" spans="1:20" s="32" customFormat="1" ht="18" customHeight="1" x14ac:dyDescent="0.35">
      <c r="B24" s="92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4"/>
      <c r="R24" s="76" t="s">
        <v>212</v>
      </c>
      <c r="S24" s="10">
        <v>0.7</v>
      </c>
      <c r="T24" s="85" t="s">
        <v>212</v>
      </c>
    </row>
    <row r="25" spans="1:20" s="32" customFormat="1" ht="18" customHeight="1" x14ac:dyDescent="0.35">
      <c r="B25" s="92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4"/>
      <c r="R25" s="9" t="s">
        <v>8</v>
      </c>
      <c r="S25" s="10">
        <v>0.5</v>
      </c>
      <c r="T25" s="84" t="s">
        <v>8</v>
      </c>
    </row>
    <row r="26" spans="1:20" s="32" customFormat="1" ht="18" customHeight="1" x14ac:dyDescent="0.35"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7"/>
      <c r="R26" s="9" t="s">
        <v>89</v>
      </c>
      <c r="S26" s="10">
        <v>0.5</v>
      </c>
      <c r="T26" s="84" t="s">
        <v>89</v>
      </c>
    </row>
    <row r="27" spans="1:20" s="32" customFormat="1" ht="18" customHeight="1" x14ac:dyDescent="0.35">
      <c r="R27" s="9" t="s">
        <v>9</v>
      </c>
      <c r="S27" s="10">
        <v>0.6</v>
      </c>
      <c r="T27" s="84" t="s">
        <v>9</v>
      </c>
    </row>
    <row r="28" spans="1:20" s="32" customFormat="1" ht="18" customHeight="1" x14ac:dyDescent="0.35">
      <c r="R28" s="9" t="s">
        <v>90</v>
      </c>
      <c r="S28" s="10">
        <v>0.6</v>
      </c>
      <c r="T28" s="84" t="s">
        <v>90</v>
      </c>
    </row>
    <row r="29" spans="1:20" s="32" customFormat="1" ht="18" customHeight="1" x14ac:dyDescent="0.35">
      <c r="R29" s="9" t="s">
        <v>10</v>
      </c>
      <c r="S29" s="10">
        <v>0.6</v>
      </c>
      <c r="T29" s="84" t="s">
        <v>10</v>
      </c>
    </row>
    <row r="30" spans="1:20" s="32" customFormat="1" ht="18" customHeight="1" x14ac:dyDescent="0.35">
      <c r="R30" s="9" t="s">
        <v>91</v>
      </c>
      <c r="S30" s="10">
        <v>0.6</v>
      </c>
      <c r="T30" s="84" t="s">
        <v>91</v>
      </c>
    </row>
    <row r="31" spans="1:20" s="32" customFormat="1" ht="18" customHeight="1" x14ac:dyDescent="0.35">
      <c r="R31" s="9" t="s">
        <v>11</v>
      </c>
      <c r="S31" s="10">
        <v>0.7</v>
      </c>
      <c r="T31" s="84" t="s">
        <v>11</v>
      </c>
    </row>
    <row r="32" spans="1:20" s="32" customFormat="1" ht="18" customHeight="1" x14ac:dyDescent="0.35">
      <c r="R32" s="9" t="s">
        <v>92</v>
      </c>
      <c r="S32" s="10">
        <v>0.7</v>
      </c>
      <c r="T32" s="84" t="s">
        <v>92</v>
      </c>
    </row>
    <row r="33" spans="18:20" s="32" customFormat="1" ht="18" customHeight="1" x14ac:dyDescent="0.35">
      <c r="R33" s="9" t="s">
        <v>12</v>
      </c>
      <c r="S33" s="10">
        <v>0.7</v>
      </c>
      <c r="T33" s="84" t="s">
        <v>12</v>
      </c>
    </row>
    <row r="34" spans="18:20" s="32" customFormat="1" ht="18" customHeight="1" x14ac:dyDescent="0.35">
      <c r="R34" s="9" t="s">
        <v>93</v>
      </c>
      <c r="S34" s="10">
        <v>0.7</v>
      </c>
      <c r="T34" s="84" t="s">
        <v>93</v>
      </c>
    </row>
    <row r="35" spans="18:20" s="32" customFormat="1" ht="18" customHeight="1" x14ac:dyDescent="0.35">
      <c r="R35" s="9" t="s">
        <v>13</v>
      </c>
      <c r="S35" s="10">
        <v>0.7</v>
      </c>
      <c r="T35" s="84" t="s">
        <v>13</v>
      </c>
    </row>
    <row r="36" spans="18:20" x14ac:dyDescent="0.35">
      <c r="R36" s="9" t="s">
        <v>94</v>
      </c>
      <c r="S36" s="10">
        <v>0.7</v>
      </c>
      <c r="T36" s="84" t="s">
        <v>94</v>
      </c>
    </row>
    <row r="37" spans="18:20" x14ac:dyDescent="0.35">
      <c r="R37" s="9" t="s">
        <v>14</v>
      </c>
      <c r="S37" s="10">
        <v>0.9</v>
      </c>
      <c r="T37" s="84" t="s">
        <v>14</v>
      </c>
    </row>
    <row r="38" spans="18:20" x14ac:dyDescent="0.35">
      <c r="R38" s="76" t="s">
        <v>201</v>
      </c>
      <c r="S38" s="10">
        <v>0.9</v>
      </c>
      <c r="T38" s="85" t="s">
        <v>201</v>
      </c>
    </row>
    <row r="39" spans="18:20" x14ac:dyDescent="0.35">
      <c r="R39" s="9" t="s">
        <v>15</v>
      </c>
      <c r="S39" s="10">
        <v>1.2</v>
      </c>
      <c r="T39" s="84" t="s">
        <v>15</v>
      </c>
    </row>
    <row r="40" spans="18:20" x14ac:dyDescent="0.35">
      <c r="R40" s="76" t="s">
        <v>202</v>
      </c>
      <c r="S40" s="10">
        <v>1.2</v>
      </c>
      <c r="T40" s="85" t="s">
        <v>202</v>
      </c>
    </row>
    <row r="41" spans="18:20" x14ac:dyDescent="0.35">
      <c r="R41" s="9" t="s">
        <v>16</v>
      </c>
      <c r="S41" s="10">
        <v>1.5</v>
      </c>
      <c r="T41" s="84" t="s">
        <v>16</v>
      </c>
    </row>
    <row r="42" spans="18:20" x14ac:dyDescent="0.35">
      <c r="R42" s="76" t="s">
        <v>203</v>
      </c>
      <c r="S42" s="10">
        <v>1.5</v>
      </c>
      <c r="T42" s="85" t="s">
        <v>203</v>
      </c>
    </row>
    <row r="43" spans="18:20" x14ac:dyDescent="0.35">
      <c r="R43" s="9" t="s">
        <v>17</v>
      </c>
      <c r="S43" s="10">
        <v>1.9</v>
      </c>
      <c r="T43" s="84" t="s">
        <v>17</v>
      </c>
    </row>
    <row r="44" spans="18:20" x14ac:dyDescent="0.35">
      <c r="R44" s="76" t="s">
        <v>204</v>
      </c>
      <c r="S44" s="10">
        <v>1.9</v>
      </c>
      <c r="T44" s="85" t="s">
        <v>204</v>
      </c>
    </row>
    <row r="45" spans="18:20" x14ac:dyDescent="0.35">
      <c r="R45" s="9" t="s">
        <v>18</v>
      </c>
      <c r="S45" s="10">
        <v>2.2999999999999998</v>
      </c>
      <c r="T45" s="84" t="s">
        <v>18</v>
      </c>
    </row>
    <row r="46" spans="18:20" x14ac:dyDescent="0.35">
      <c r="R46" s="76" t="s">
        <v>205</v>
      </c>
      <c r="S46" s="10">
        <v>2.2999999999999998</v>
      </c>
      <c r="T46" s="85" t="s">
        <v>205</v>
      </c>
    </row>
    <row r="47" spans="18:20" x14ac:dyDescent="0.35">
      <c r="R47" s="9" t="s">
        <v>170</v>
      </c>
      <c r="S47" s="10">
        <v>2.8</v>
      </c>
      <c r="T47" s="84" t="s">
        <v>170</v>
      </c>
    </row>
    <row r="48" spans="18:20" x14ac:dyDescent="0.35">
      <c r="R48" s="76" t="s">
        <v>206</v>
      </c>
      <c r="S48" s="10">
        <v>2.8</v>
      </c>
      <c r="T48" s="85" t="s">
        <v>206</v>
      </c>
    </row>
    <row r="49" spans="18:20" x14ac:dyDescent="0.35">
      <c r="R49" s="9" t="s">
        <v>171</v>
      </c>
      <c r="S49" s="10">
        <v>3.3</v>
      </c>
      <c r="T49" s="84" t="s">
        <v>171</v>
      </c>
    </row>
    <row r="50" spans="18:20" x14ac:dyDescent="0.35">
      <c r="R50" s="76" t="s">
        <v>207</v>
      </c>
      <c r="S50" s="10">
        <v>3.3</v>
      </c>
      <c r="T50" s="85" t="s">
        <v>207</v>
      </c>
    </row>
    <row r="51" spans="18:20" x14ac:dyDescent="0.35">
      <c r="R51" s="9" t="s">
        <v>172</v>
      </c>
      <c r="S51" s="10">
        <v>4.5</v>
      </c>
      <c r="T51" s="84" t="s">
        <v>172</v>
      </c>
    </row>
    <row r="52" spans="18:20" x14ac:dyDescent="0.35">
      <c r="R52" s="76" t="s">
        <v>208</v>
      </c>
      <c r="S52" s="10">
        <v>4.5</v>
      </c>
      <c r="T52" s="85" t="s">
        <v>208</v>
      </c>
    </row>
    <row r="53" spans="18:20" x14ac:dyDescent="0.35">
      <c r="R53" s="9" t="s">
        <v>19</v>
      </c>
      <c r="S53" s="10">
        <v>2</v>
      </c>
      <c r="T53" s="84" t="s">
        <v>19</v>
      </c>
    </row>
    <row r="54" spans="18:20" x14ac:dyDescent="0.35">
      <c r="R54" s="9" t="s">
        <v>95</v>
      </c>
      <c r="S54" s="10">
        <v>2</v>
      </c>
      <c r="T54" s="84" t="s">
        <v>95</v>
      </c>
    </row>
    <row r="55" spans="18:20" x14ac:dyDescent="0.35">
      <c r="R55" s="9" t="s">
        <v>20</v>
      </c>
      <c r="S55" s="10">
        <v>2.4</v>
      </c>
      <c r="T55" s="84" t="s">
        <v>20</v>
      </c>
    </row>
    <row r="56" spans="18:20" x14ac:dyDescent="0.35">
      <c r="R56" s="9" t="s">
        <v>96</v>
      </c>
      <c r="S56" s="10">
        <v>2.4</v>
      </c>
      <c r="T56" s="84" t="s">
        <v>96</v>
      </c>
    </row>
    <row r="57" spans="18:20" x14ac:dyDescent="0.35">
      <c r="R57" s="9" t="s">
        <v>21</v>
      </c>
      <c r="S57" s="10">
        <v>2.8</v>
      </c>
      <c r="T57" s="84" t="s">
        <v>21</v>
      </c>
    </row>
    <row r="58" spans="18:20" x14ac:dyDescent="0.35">
      <c r="R58" s="9" t="s">
        <v>97</v>
      </c>
      <c r="S58" s="10">
        <v>2.8</v>
      </c>
      <c r="T58" s="84" t="s">
        <v>97</v>
      </c>
    </row>
    <row r="59" spans="18:20" x14ac:dyDescent="0.35">
      <c r="R59" s="9" t="s">
        <v>22</v>
      </c>
      <c r="S59" s="10">
        <v>2.4</v>
      </c>
      <c r="T59" s="84" t="s">
        <v>22</v>
      </c>
    </row>
    <row r="60" spans="18:20" x14ac:dyDescent="0.35">
      <c r="R60" s="9" t="s">
        <v>98</v>
      </c>
      <c r="S60" s="10">
        <v>2.4</v>
      </c>
      <c r="T60" s="84" t="s">
        <v>98</v>
      </c>
    </row>
    <row r="61" spans="18:20" x14ac:dyDescent="0.35">
      <c r="R61" s="9" t="s">
        <v>23</v>
      </c>
      <c r="S61" s="10">
        <v>2.8</v>
      </c>
      <c r="T61" s="84" t="s">
        <v>23</v>
      </c>
    </row>
    <row r="62" spans="18:20" x14ac:dyDescent="0.35">
      <c r="R62" s="9" t="s">
        <v>99</v>
      </c>
      <c r="S62" s="10">
        <v>2.8</v>
      </c>
      <c r="T62" s="84" t="s">
        <v>99</v>
      </c>
    </row>
    <row r="63" spans="18:20" x14ac:dyDescent="0.35">
      <c r="R63" s="9" t="s">
        <v>173</v>
      </c>
      <c r="S63" s="10">
        <v>3.2</v>
      </c>
      <c r="T63" s="84" t="s">
        <v>173</v>
      </c>
    </row>
    <row r="64" spans="18:20" x14ac:dyDescent="0.35">
      <c r="R64" s="9" t="s">
        <v>174</v>
      </c>
      <c r="S64" s="10">
        <v>3.2</v>
      </c>
      <c r="T64" s="84" t="s">
        <v>174</v>
      </c>
    </row>
    <row r="65" spans="18:20" x14ac:dyDescent="0.35">
      <c r="R65" s="9" t="s">
        <v>24</v>
      </c>
      <c r="S65" s="10">
        <v>2.8</v>
      </c>
      <c r="T65" s="84" t="s">
        <v>24</v>
      </c>
    </row>
    <row r="66" spans="18:20" x14ac:dyDescent="0.35">
      <c r="R66" s="9" t="s">
        <v>100</v>
      </c>
      <c r="S66" s="10">
        <v>2.8</v>
      </c>
      <c r="T66" s="84" t="s">
        <v>100</v>
      </c>
    </row>
    <row r="67" spans="18:20" x14ac:dyDescent="0.35">
      <c r="R67" s="9" t="s">
        <v>25</v>
      </c>
      <c r="S67" s="10">
        <v>3.2</v>
      </c>
      <c r="T67" s="84" t="s">
        <v>25</v>
      </c>
    </row>
    <row r="68" spans="18:20" x14ac:dyDescent="0.35">
      <c r="R68" s="9" t="s">
        <v>101</v>
      </c>
      <c r="S68" s="10">
        <v>3.2</v>
      </c>
      <c r="T68" s="84" t="s">
        <v>101</v>
      </c>
    </row>
    <row r="69" spans="18:20" x14ac:dyDescent="0.35">
      <c r="R69" s="9" t="s">
        <v>175</v>
      </c>
      <c r="S69" s="10">
        <v>3.6</v>
      </c>
      <c r="T69" s="84" t="s">
        <v>175</v>
      </c>
    </row>
    <row r="70" spans="18:20" x14ac:dyDescent="0.35">
      <c r="R70" s="9" t="s">
        <v>176</v>
      </c>
      <c r="S70" s="10">
        <v>3.6</v>
      </c>
      <c r="T70" s="84" t="s">
        <v>176</v>
      </c>
    </row>
    <row r="71" spans="18:20" x14ac:dyDescent="0.35">
      <c r="R71" s="9" t="s">
        <v>26</v>
      </c>
      <c r="S71" s="10">
        <v>2.4</v>
      </c>
      <c r="T71" s="84" t="s">
        <v>26</v>
      </c>
    </row>
    <row r="72" spans="18:20" x14ac:dyDescent="0.35">
      <c r="R72" s="9" t="s">
        <v>102</v>
      </c>
      <c r="S72" s="10">
        <v>2.4</v>
      </c>
      <c r="T72" s="84" t="s">
        <v>102</v>
      </c>
    </row>
    <row r="73" spans="18:20" x14ac:dyDescent="0.35">
      <c r="R73" s="9" t="s">
        <v>27</v>
      </c>
      <c r="S73" s="10">
        <v>2.8</v>
      </c>
      <c r="T73" s="84" t="s">
        <v>27</v>
      </c>
    </row>
    <row r="74" spans="18:20" x14ac:dyDescent="0.35">
      <c r="R74" s="9" t="s">
        <v>103</v>
      </c>
      <c r="S74" s="10">
        <v>2.8</v>
      </c>
      <c r="T74" s="84" t="s">
        <v>103</v>
      </c>
    </row>
    <row r="75" spans="18:20" x14ac:dyDescent="0.35">
      <c r="R75" s="9" t="s">
        <v>28</v>
      </c>
      <c r="S75" s="10">
        <v>3.2</v>
      </c>
      <c r="T75" s="84" t="s">
        <v>28</v>
      </c>
    </row>
    <row r="76" spans="18:20" x14ac:dyDescent="0.35">
      <c r="R76" s="9" t="s">
        <v>104</v>
      </c>
      <c r="S76" s="10">
        <v>3.2</v>
      </c>
      <c r="T76" s="84" t="s">
        <v>104</v>
      </c>
    </row>
    <row r="77" spans="18:20" x14ac:dyDescent="0.35">
      <c r="R77" s="9" t="s">
        <v>29</v>
      </c>
      <c r="S77" s="10">
        <v>2.8</v>
      </c>
      <c r="T77" s="84" t="s">
        <v>29</v>
      </c>
    </row>
    <row r="78" spans="18:20" x14ac:dyDescent="0.35">
      <c r="R78" s="9" t="s">
        <v>105</v>
      </c>
      <c r="S78" s="10">
        <v>2.8</v>
      </c>
      <c r="T78" s="84" t="s">
        <v>105</v>
      </c>
    </row>
    <row r="79" spans="18:20" x14ac:dyDescent="0.35">
      <c r="R79" s="9" t="s">
        <v>30</v>
      </c>
      <c r="S79" s="10">
        <v>3.2</v>
      </c>
      <c r="T79" s="84" t="s">
        <v>30</v>
      </c>
    </row>
    <row r="80" spans="18:20" x14ac:dyDescent="0.35">
      <c r="R80" s="9" t="s">
        <v>106</v>
      </c>
      <c r="S80" s="10">
        <v>3.2</v>
      </c>
      <c r="T80" s="84" t="s">
        <v>106</v>
      </c>
    </row>
    <row r="81" spans="18:20" x14ac:dyDescent="0.35">
      <c r="R81" s="9" t="s">
        <v>31</v>
      </c>
      <c r="S81" s="10">
        <v>3.6</v>
      </c>
      <c r="T81" s="84" t="s">
        <v>31</v>
      </c>
    </row>
    <row r="82" spans="18:20" x14ac:dyDescent="0.35">
      <c r="R82" s="9" t="s">
        <v>107</v>
      </c>
      <c r="S82" s="10">
        <v>3.6</v>
      </c>
      <c r="T82" s="84" t="s">
        <v>107</v>
      </c>
    </row>
    <row r="83" spans="18:20" x14ac:dyDescent="0.35">
      <c r="R83" s="9" t="s">
        <v>32</v>
      </c>
      <c r="S83" s="10">
        <v>3.2</v>
      </c>
      <c r="T83" s="84" t="s">
        <v>32</v>
      </c>
    </row>
    <row r="84" spans="18:20" x14ac:dyDescent="0.35">
      <c r="R84" s="9" t="s">
        <v>108</v>
      </c>
      <c r="S84" s="10">
        <v>3.2</v>
      </c>
      <c r="T84" s="84" t="s">
        <v>108</v>
      </c>
    </row>
    <row r="85" spans="18:20" x14ac:dyDescent="0.35">
      <c r="R85" s="9" t="s">
        <v>33</v>
      </c>
      <c r="S85" s="10">
        <v>3.6</v>
      </c>
      <c r="T85" s="84" t="s">
        <v>33</v>
      </c>
    </row>
    <row r="86" spans="18:20" x14ac:dyDescent="0.35">
      <c r="R86" s="9" t="s">
        <v>109</v>
      </c>
      <c r="S86" s="10">
        <v>3.6</v>
      </c>
      <c r="T86" s="84" t="s">
        <v>109</v>
      </c>
    </row>
    <row r="87" spans="18:20" x14ac:dyDescent="0.35">
      <c r="R87" s="9" t="s">
        <v>34</v>
      </c>
      <c r="S87" s="10">
        <v>4</v>
      </c>
      <c r="T87" s="84" t="s">
        <v>34</v>
      </c>
    </row>
    <row r="88" spans="18:20" x14ac:dyDescent="0.35">
      <c r="R88" s="9" t="s">
        <v>110</v>
      </c>
      <c r="S88" s="10">
        <v>4</v>
      </c>
      <c r="T88" s="84" t="s">
        <v>110</v>
      </c>
    </row>
    <row r="89" spans="18:20" x14ac:dyDescent="0.35">
      <c r="R89" s="9" t="s">
        <v>35</v>
      </c>
      <c r="S89" s="10">
        <v>3.2</v>
      </c>
      <c r="T89" s="84" t="s">
        <v>35</v>
      </c>
    </row>
    <row r="90" spans="18:20" x14ac:dyDescent="0.35">
      <c r="R90" s="9" t="s">
        <v>111</v>
      </c>
      <c r="S90" s="10">
        <v>3.2</v>
      </c>
      <c r="T90" s="84" t="s">
        <v>111</v>
      </c>
    </row>
    <row r="91" spans="18:20" x14ac:dyDescent="0.35">
      <c r="R91" s="9" t="s">
        <v>36</v>
      </c>
      <c r="S91" s="10">
        <v>3.6</v>
      </c>
      <c r="T91" s="84" t="s">
        <v>36</v>
      </c>
    </row>
    <row r="92" spans="18:20" x14ac:dyDescent="0.35">
      <c r="R92" s="9" t="s">
        <v>112</v>
      </c>
      <c r="S92" s="10">
        <v>3.6</v>
      </c>
      <c r="T92" s="84" t="s">
        <v>112</v>
      </c>
    </row>
    <row r="93" spans="18:20" x14ac:dyDescent="0.35">
      <c r="R93" s="9" t="s">
        <v>177</v>
      </c>
      <c r="S93" s="10">
        <v>4</v>
      </c>
      <c r="T93" s="84" t="s">
        <v>177</v>
      </c>
    </row>
    <row r="94" spans="18:20" x14ac:dyDescent="0.35">
      <c r="R94" s="9" t="s">
        <v>178</v>
      </c>
      <c r="S94" s="10">
        <v>4</v>
      </c>
      <c r="T94" s="84" t="s">
        <v>178</v>
      </c>
    </row>
    <row r="95" spans="18:20" x14ac:dyDescent="0.35">
      <c r="R95" s="9" t="s">
        <v>37</v>
      </c>
      <c r="S95" s="10">
        <v>3.6</v>
      </c>
      <c r="T95" s="84" t="s">
        <v>37</v>
      </c>
    </row>
    <row r="96" spans="18:20" x14ac:dyDescent="0.35">
      <c r="R96" s="9" t="s">
        <v>113</v>
      </c>
      <c r="S96" s="10">
        <v>3.6</v>
      </c>
      <c r="T96" s="84" t="s">
        <v>113</v>
      </c>
    </row>
    <row r="97" spans="18:20" x14ac:dyDescent="0.35">
      <c r="R97" s="9" t="s">
        <v>38</v>
      </c>
      <c r="S97" s="10">
        <v>4</v>
      </c>
      <c r="T97" s="84" t="s">
        <v>38</v>
      </c>
    </row>
    <row r="98" spans="18:20" x14ac:dyDescent="0.35">
      <c r="R98" s="9" t="s">
        <v>116</v>
      </c>
      <c r="S98" s="10">
        <v>4</v>
      </c>
      <c r="T98" s="84" t="s">
        <v>116</v>
      </c>
    </row>
    <row r="99" spans="18:20" x14ac:dyDescent="0.35">
      <c r="R99" s="9" t="s">
        <v>39</v>
      </c>
      <c r="S99" s="10">
        <v>4.4000000000000004</v>
      </c>
      <c r="T99" s="84" t="s">
        <v>39</v>
      </c>
    </row>
    <row r="100" spans="18:20" x14ac:dyDescent="0.35">
      <c r="R100" s="9" t="s">
        <v>119</v>
      </c>
      <c r="S100" s="10">
        <v>4.4000000000000004</v>
      </c>
      <c r="T100" s="84" t="s">
        <v>119</v>
      </c>
    </row>
    <row r="101" spans="18:20" x14ac:dyDescent="0.35">
      <c r="R101" s="9" t="s">
        <v>114</v>
      </c>
      <c r="S101" s="10">
        <v>3.6</v>
      </c>
      <c r="T101" s="84" t="s">
        <v>114</v>
      </c>
    </row>
    <row r="102" spans="18:20" x14ac:dyDescent="0.35">
      <c r="R102" s="9" t="s">
        <v>115</v>
      </c>
      <c r="S102" s="10">
        <v>3.6</v>
      </c>
      <c r="T102" s="84" t="s">
        <v>115</v>
      </c>
    </row>
    <row r="103" spans="18:20" x14ac:dyDescent="0.35">
      <c r="R103" s="9" t="s">
        <v>117</v>
      </c>
      <c r="S103" s="10">
        <v>4</v>
      </c>
      <c r="T103" s="84" t="s">
        <v>117</v>
      </c>
    </row>
    <row r="104" spans="18:20" x14ac:dyDescent="0.35">
      <c r="R104" s="9" t="s">
        <v>118</v>
      </c>
      <c r="S104" s="10">
        <v>4</v>
      </c>
      <c r="T104" s="84" t="s">
        <v>118</v>
      </c>
    </row>
    <row r="105" spans="18:20" x14ac:dyDescent="0.35">
      <c r="R105" s="9" t="s">
        <v>40</v>
      </c>
      <c r="S105" s="10">
        <v>3.6</v>
      </c>
      <c r="T105" s="84" t="s">
        <v>40</v>
      </c>
    </row>
    <row r="106" spans="18:20" x14ac:dyDescent="0.35">
      <c r="R106" s="9" t="s">
        <v>120</v>
      </c>
      <c r="S106" s="10">
        <v>3.6</v>
      </c>
      <c r="T106" s="84" t="s">
        <v>120</v>
      </c>
    </row>
    <row r="107" spans="18:20" x14ac:dyDescent="0.35">
      <c r="R107" s="9" t="s">
        <v>41</v>
      </c>
      <c r="S107" s="10">
        <v>4</v>
      </c>
      <c r="T107" s="84" t="s">
        <v>41</v>
      </c>
    </row>
    <row r="108" spans="18:20" x14ac:dyDescent="0.35">
      <c r="R108" s="9" t="s">
        <v>121</v>
      </c>
      <c r="S108" s="10">
        <v>4</v>
      </c>
      <c r="T108" s="84" t="s">
        <v>121</v>
      </c>
    </row>
    <row r="109" spans="18:20" x14ac:dyDescent="0.35">
      <c r="R109" s="9" t="s">
        <v>179</v>
      </c>
      <c r="S109" s="10">
        <v>4.4000000000000004</v>
      </c>
      <c r="T109" s="84" t="s">
        <v>179</v>
      </c>
    </row>
    <row r="110" spans="18:20" x14ac:dyDescent="0.35">
      <c r="R110" s="9" t="s">
        <v>180</v>
      </c>
      <c r="S110" s="10">
        <v>4.4000000000000004</v>
      </c>
      <c r="T110" s="84" t="s">
        <v>180</v>
      </c>
    </row>
    <row r="111" spans="18:20" x14ac:dyDescent="0.35">
      <c r="R111" s="9" t="s">
        <v>42</v>
      </c>
      <c r="S111" s="10">
        <v>4</v>
      </c>
      <c r="T111" s="84" t="s">
        <v>42</v>
      </c>
    </row>
    <row r="112" spans="18:20" x14ac:dyDescent="0.35">
      <c r="R112" s="9" t="s">
        <v>122</v>
      </c>
      <c r="S112" s="10">
        <v>4</v>
      </c>
      <c r="T112" s="84" t="s">
        <v>122</v>
      </c>
    </row>
    <row r="113" spans="18:20" x14ac:dyDescent="0.35">
      <c r="R113" s="9" t="s">
        <v>181</v>
      </c>
      <c r="S113" s="10">
        <v>4</v>
      </c>
      <c r="T113" s="84" t="s">
        <v>181</v>
      </c>
    </row>
    <row r="114" spans="18:20" x14ac:dyDescent="0.35">
      <c r="R114" s="9" t="s">
        <v>182</v>
      </c>
      <c r="S114" s="10">
        <v>4</v>
      </c>
      <c r="T114" s="84" t="s">
        <v>182</v>
      </c>
    </row>
    <row r="115" spans="18:20" x14ac:dyDescent="0.35">
      <c r="R115" s="9" t="s">
        <v>43</v>
      </c>
      <c r="S115" s="10">
        <v>4.4000000000000004</v>
      </c>
      <c r="T115" s="84" t="s">
        <v>43</v>
      </c>
    </row>
    <row r="116" spans="18:20" x14ac:dyDescent="0.35">
      <c r="R116" s="9" t="s">
        <v>123</v>
      </c>
      <c r="S116" s="10">
        <v>4.4000000000000004</v>
      </c>
      <c r="T116" s="84" t="s">
        <v>123</v>
      </c>
    </row>
    <row r="117" spans="18:20" x14ac:dyDescent="0.35">
      <c r="R117" s="9" t="s">
        <v>183</v>
      </c>
      <c r="S117" s="10">
        <v>4.4000000000000004</v>
      </c>
      <c r="T117" s="84" t="s">
        <v>183</v>
      </c>
    </row>
    <row r="118" spans="18:20" x14ac:dyDescent="0.35">
      <c r="R118" s="9" t="s">
        <v>184</v>
      </c>
      <c r="S118" s="10">
        <v>4.4000000000000004</v>
      </c>
      <c r="T118" s="84" t="s">
        <v>184</v>
      </c>
    </row>
    <row r="119" spans="18:20" x14ac:dyDescent="0.35">
      <c r="R119" s="9" t="s">
        <v>44</v>
      </c>
      <c r="S119" s="10">
        <v>4.8</v>
      </c>
      <c r="T119" s="84" t="s">
        <v>44</v>
      </c>
    </row>
    <row r="120" spans="18:20" x14ac:dyDescent="0.35">
      <c r="R120" s="9" t="s">
        <v>124</v>
      </c>
      <c r="S120" s="10">
        <v>4.8</v>
      </c>
      <c r="T120" s="84" t="s">
        <v>124</v>
      </c>
    </row>
    <row r="121" spans="18:20" x14ac:dyDescent="0.35">
      <c r="R121" s="9" t="s">
        <v>185</v>
      </c>
      <c r="S121" s="10">
        <v>4.8</v>
      </c>
      <c r="T121" s="84" t="s">
        <v>185</v>
      </c>
    </row>
    <row r="122" spans="18:20" x14ac:dyDescent="0.35">
      <c r="R122" s="9" t="s">
        <v>185</v>
      </c>
      <c r="S122" s="10">
        <v>4.8</v>
      </c>
      <c r="T122" s="84" t="s">
        <v>185</v>
      </c>
    </row>
    <row r="123" spans="18:20" x14ac:dyDescent="0.35">
      <c r="R123" s="9" t="s">
        <v>45</v>
      </c>
      <c r="S123" s="10">
        <v>4.4000000000000004</v>
      </c>
      <c r="T123" s="84" t="s">
        <v>45</v>
      </c>
    </row>
    <row r="124" spans="18:20" x14ac:dyDescent="0.35">
      <c r="R124" s="9" t="s">
        <v>125</v>
      </c>
      <c r="S124" s="10">
        <v>4.4000000000000004</v>
      </c>
      <c r="T124" s="84" t="s">
        <v>125</v>
      </c>
    </row>
    <row r="125" spans="18:20" x14ac:dyDescent="0.35">
      <c r="R125" s="9" t="s">
        <v>46</v>
      </c>
      <c r="S125" s="10">
        <v>5.2</v>
      </c>
      <c r="T125" s="84" t="s">
        <v>46</v>
      </c>
    </row>
    <row r="126" spans="18:20" x14ac:dyDescent="0.35">
      <c r="R126" s="9" t="s">
        <v>126</v>
      </c>
      <c r="S126" s="10">
        <v>5.2</v>
      </c>
      <c r="T126" s="84" t="s">
        <v>126</v>
      </c>
    </row>
    <row r="127" spans="18:20" x14ac:dyDescent="0.35">
      <c r="R127" s="9" t="s">
        <v>47</v>
      </c>
      <c r="S127" s="10">
        <v>5.2</v>
      </c>
      <c r="T127" s="84" t="s">
        <v>47</v>
      </c>
    </row>
    <row r="128" spans="18:20" x14ac:dyDescent="0.35">
      <c r="R128" s="9" t="s">
        <v>127</v>
      </c>
      <c r="S128" s="10">
        <v>5.2</v>
      </c>
      <c r="T128" s="84" t="s">
        <v>127</v>
      </c>
    </row>
    <row r="129" spans="18:20" x14ac:dyDescent="0.35">
      <c r="R129" s="9" t="s">
        <v>48</v>
      </c>
      <c r="S129" s="10">
        <v>5.2</v>
      </c>
      <c r="T129" s="84" t="s">
        <v>48</v>
      </c>
    </row>
    <row r="130" spans="18:20" x14ac:dyDescent="0.35">
      <c r="R130" s="9" t="s">
        <v>128</v>
      </c>
      <c r="S130" s="10">
        <v>5.2</v>
      </c>
      <c r="T130" s="84" t="s">
        <v>128</v>
      </c>
    </row>
    <row r="131" spans="18:20" x14ac:dyDescent="0.35">
      <c r="R131" s="9" t="s">
        <v>49</v>
      </c>
      <c r="S131" s="10">
        <v>4.4000000000000004</v>
      </c>
      <c r="T131" s="84" t="s">
        <v>49</v>
      </c>
    </row>
    <row r="132" spans="18:20" x14ac:dyDescent="0.35">
      <c r="R132" s="9" t="s">
        <v>129</v>
      </c>
      <c r="S132" s="10">
        <v>4.4000000000000004</v>
      </c>
      <c r="T132" s="84" t="s">
        <v>129</v>
      </c>
    </row>
    <row r="133" spans="18:20" x14ac:dyDescent="0.35">
      <c r="R133" s="9" t="s">
        <v>50</v>
      </c>
      <c r="S133" s="10">
        <v>4.8</v>
      </c>
      <c r="T133" s="84" t="s">
        <v>50</v>
      </c>
    </row>
    <row r="134" spans="18:20" x14ac:dyDescent="0.35">
      <c r="R134" s="9" t="s">
        <v>130</v>
      </c>
      <c r="S134" s="10">
        <v>4.8</v>
      </c>
      <c r="T134" s="84" t="s">
        <v>130</v>
      </c>
    </row>
    <row r="135" spans="18:20" x14ac:dyDescent="0.35">
      <c r="R135" s="9" t="s">
        <v>51</v>
      </c>
      <c r="S135" s="10">
        <v>4</v>
      </c>
      <c r="T135" s="84" t="s">
        <v>51</v>
      </c>
    </row>
    <row r="136" spans="18:20" x14ac:dyDescent="0.35">
      <c r="R136" s="9" t="s">
        <v>131</v>
      </c>
      <c r="S136" s="10">
        <v>4</v>
      </c>
      <c r="T136" s="84" t="s">
        <v>131</v>
      </c>
    </row>
    <row r="137" spans="18:20" x14ac:dyDescent="0.35">
      <c r="R137" s="9" t="s">
        <v>52</v>
      </c>
      <c r="S137" s="10">
        <v>4.4000000000000004</v>
      </c>
      <c r="T137" s="84" t="s">
        <v>52</v>
      </c>
    </row>
    <row r="138" spans="18:20" x14ac:dyDescent="0.35">
      <c r="R138" s="9" t="s">
        <v>132</v>
      </c>
      <c r="S138" s="10">
        <v>4.4000000000000004</v>
      </c>
      <c r="T138" s="84" t="s">
        <v>132</v>
      </c>
    </row>
    <row r="139" spans="18:20" x14ac:dyDescent="0.35">
      <c r="R139" s="9" t="s">
        <v>53</v>
      </c>
      <c r="S139" s="10">
        <v>4.8</v>
      </c>
      <c r="T139" s="84" t="s">
        <v>53</v>
      </c>
    </row>
    <row r="140" spans="18:20" x14ac:dyDescent="0.35">
      <c r="R140" s="9" t="s">
        <v>133</v>
      </c>
      <c r="S140" s="10">
        <v>4.8</v>
      </c>
      <c r="T140" s="84" t="s">
        <v>133</v>
      </c>
    </row>
    <row r="141" spans="18:20" x14ac:dyDescent="0.35">
      <c r="R141" s="9" t="s">
        <v>54</v>
      </c>
      <c r="S141" s="10">
        <v>5.2</v>
      </c>
      <c r="T141" s="84" t="s">
        <v>54</v>
      </c>
    </row>
    <row r="142" spans="18:20" x14ac:dyDescent="0.35">
      <c r="R142" s="9" t="s">
        <v>134</v>
      </c>
      <c r="S142" s="10">
        <v>5.2</v>
      </c>
      <c r="T142" s="84" t="s">
        <v>134</v>
      </c>
    </row>
    <row r="143" spans="18:20" x14ac:dyDescent="0.35">
      <c r="R143" s="9" t="s">
        <v>55</v>
      </c>
      <c r="S143" s="10">
        <v>5.6</v>
      </c>
      <c r="T143" s="84" t="s">
        <v>55</v>
      </c>
    </row>
    <row r="144" spans="18:20" x14ac:dyDescent="0.35">
      <c r="R144" s="9" t="s">
        <v>135</v>
      </c>
      <c r="S144" s="10">
        <v>5.6</v>
      </c>
      <c r="T144" s="84" t="s">
        <v>135</v>
      </c>
    </row>
    <row r="145" spans="18:20" x14ac:dyDescent="0.35">
      <c r="R145" s="9" t="s">
        <v>186</v>
      </c>
      <c r="S145" s="10">
        <v>5.2</v>
      </c>
      <c r="T145" s="84" t="s">
        <v>186</v>
      </c>
    </row>
    <row r="146" spans="18:20" x14ac:dyDescent="0.35">
      <c r="R146" s="9" t="s">
        <v>187</v>
      </c>
      <c r="S146" s="10">
        <v>5.2</v>
      </c>
      <c r="T146" s="84" t="s">
        <v>187</v>
      </c>
    </row>
    <row r="147" spans="18:20" x14ac:dyDescent="0.35">
      <c r="R147" s="9" t="s">
        <v>56</v>
      </c>
      <c r="S147" s="10">
        <v>6</v>
      </c>
      <c r="T147" s="84" t="s">
        <v>56</v>
      </c>
    </row>
    <row r="148" spans="18:20" x14ac:dyDescent="0.35">
      <c r="R148" s="9" t="s">
        <v>136</v>
      </c>
      <c r="S148" s="10">
        <v>6</v>
      </c>
      <c r="T148" s="84" t="s">
        <v>136</v>
      </c>
    </row>
    <row r="149" spans="18:20" x14ac:dyDescent="0.35">
      <c r="R149" s="9" t="s">
        <v>57</v>
      </c>
      <c r="S149" s="10">
        <v>4.5</v>
      </c>
      <c r="T149" s="84" t="s">
        <v>57</v>
      </c>
    </row>
    <row r="150" spans="18:20" x14ac:dyDescent="0.35">
      <c r="R150" s="9" t="s">
        <v>137</v>
      </c>
      <c r="S150" s="10">
        <v>4.5</v>
      </c>
      <c r="T150" s="84" t="s">
        <v>137</v>
      </c>
    </row>
    <row r="151" spans="18:20" x14ac:dyDescent="0.35">
      <c r="R151" s="9" t="s">
        <v>58</v>
      </c>
      <c r="S151" s="10">
        <v>5.3</v>
      </c>
      <c r="T151" s="84" t="s">
        <v>58</v>
      </c>
    </row>
    <row r="152" spans="18:20" x14ac:dyDescent="0.35">
      <c r="R152" s="9" t="s">
        <v>138</v>
      </c>
      <c r="S152" s="10">
        <v>5.3</v>
      </c>
      <c r="T152" s="84" t="s">
        <v>138</v>
      </c>
    </row>
    <row r="153" spans="18:20" x14ac:dyDescent="0.35">
      <c r="R153" s="9" t="s">
        <v>59</v>
      </c>
      <c r="S153" s="10">
        <v>6.1</v>
      </c>
      <c r="T153" s="84" t="s">
        <v>59</v>
      </c>
    </row>
    <row r="154" spans="18:20" x14ac:dyDescent="0.35">
      <c r="R154" s="9" t="s">
        <v>139</v>
      </c>
      <c r="S154" s="10">
        <v>6.1</v>
      </c>
      <c r="T154" s="84" t="s">
        <v>139</v>
      </c>
    </row>
    <row r="155" spans="18:20" x14ac:dyDescent="0.35">
      <c r="R155" s="9" t="s">
        <v>60</v>
      </c>
      <c r="S155" s="10">
        <v>5.0999999999999996</v>
      </c>
      <c r="T155" s="84" t="s">
        <v>60</v>
      </c>
    </row>
    <row r="156" spans="18:20" x14ac:dyDescent="0.35">
      <c r="R156" s="9" t="s">
        <v>140</v>
      </c>
      <c r="S156" s="10">
        <v>5.0999999999999996</v>
      </c>
      <c r="T156" s="84" t="s">
        <v>140</v>
      </c>
    </row>
    <row r="157" spans="18:20" x14ac:dyDescent="0.35">
      <c r="R157" s="9" t="s">
        <v>61</v>
      </c>
      <c r="S157" s="10">
        <v>5.9</v>
      </c>
      <c r="T157" s="84" t="s">
        <v>61</v>
      </c>
    </row>
    <row r="158" spans="18:20" x14ac:dyDescent="0.35">
      <c r="R158" s="9" t="s">
        <v>141</v>
      </c>
      <c r="S158" s="10">
        <v>5.9</v>
      </c>
      <c r="T158" s="84" t="s">
        <v>141</v>
      </c>
    </row>
    <row r="159" spans="18:20" x14ac:dyDescent="0.35">
      <c r="R159" s="9" t="s">
        <v>62</v>
      </c>
      <c r="S159" s="10">
        <v>6.3</v>
      </c>
      <c r="T159" s="84" t="s">
        <v>62</v>
      </c>
    </row>
    <row r="160" spans="18:20" x14ac:dyDescent="0.35">
      <c r="R160" s="9" t="s">
        <v>142</v>
      </c>
      <c r="S160" s="10">
        <v>6.3</v>
      </c>
      <c r="T160" s="84" t="s">
        <v>142</v>
      </c>
    </row>
    <row r="161" spans="18:20" x14ac:dyDescent="0.35">
      <c r="R161" s="9" t="s">
        <v>63</v>
      </c>
      <c r="S161" s="10">
        <v>7.1</v>
      </c>
      <c r="T161" s="84" t="s">
        <v>63</v>
      </c>
    </row>
    <row r="162" spans="18:20" x14ac:dyDescent="0.35">
      <c r="R162" s="9" t="s">
        <v>143</v>
      </c>
      <c r="S162" s="10">
        <v>7.1</v>
      </c>
      <c r="T162" s="84" t="s">
        <v>143</v>
      </c>
    </row>
    <row r="163" spans="18:20" x14ac:dyDescent="0.35">
      <c r="R163" s="9" t="s">
        <v>64</v>
      </c>
      <c r="S163" s="10">
        <v>5.7</v>
      </c>
      <c r="T163" s="84" t="s">
        <v>64</v>
      </c>
    </row>
    <row r="164" spans="18:20" x14ac:dyDescent="0.35">
      <c r="R164" s="9" t="s">
        <v>144</v>
      </c>
      <c r="S164" s="10">
        <v>5.7</v>
      </c>
      <c r="T164" s="84" t="s">
        <v>144</v>
      </c>
    </row>
    <row r="165" spans="18:20" x14ac:dyDescent="0.35">
      <c r="R165" s="9" t="s">
        <v>65</v>
      </c>
      <c r="S165" s="10">
        <v>6.5</v>
      </c>
      <c r="T165" s="84" t="s">
        <v>65</v>
      </c>
    </row>
    <row r="166" spans="18:20" x14ac:dyDescent="0.35">
      <c r="R166" s="9" t="s">
        <v>145</v>
      </c>
      <c r="S166" s="10">
        <v>6.5</v>
      </c>
      <c r="T166" s="84" t="s">
        <v>145</v>
      </c>
    </row>
    <row r="167" spans="18:20" x14ac:dyDescent="0.35">
      <c r="R167" s="9" t="s">
        <v>66</v>
      </c>
      <c r="S167" s="10">
        <v>7.5</v>
      </c>
      <c r="T167" s="84" t="s">
        <v>66</v>
      </c>
    </row>
    <row r="168" spans="18:20" x14ac:dyDescent="0.35">
      <c r="R168" s="9" t="s">
        <v>146</v>
      </c>
      <c r="S168" s="10">
        <v>7.5</v>
      </c>
      <c r="T168" s="84" t="s">
        <v>146</v>
      </c>
    </row>
    <row r="169" spans="18:20" x14ac:dyDescent="0.35">
      <c r="R169" s="9" t="s">
        <v>67</v>
      </c>
      <c r="S169" s="10">
        <v>8.1</v>
      </c>
      <c r="T169" s="84" t="s">
        <v>67</v>
      </c>
    </row>
    <row r="170" spans="18:20" x14ac:dyDescent="0.35">
      <c r="R170" s="9" t="s">
        <v>147</v>
      </c>
      <c r="S170" s="10">
        <v>8.1</v>
      </c>
      <c r="T170" s="84" t="s">
        <v>147</v>
      </c>
    </row>
    <row r="171" spans="18:20" x14ac:dyDescent="0.35">
      <c r="R171" s="9" t="s">
        <v>68</v>
      </c>
      <c r="S171" s="10">
        <v>6.3</v>
      </c>
      <c r="T171" s="84" t="s">
        <v>68</v>
      </c>
    </row>
    <row r="172" spans="18:20" x14ac:dyDescent="0.35">
      <c r="R172" s="9" t="s">
        <v>148</v>
      </c>
      <c r="S172" s="10">
        <v>6.3</v>
      </c>
      <c r="T172" s="84" t="s">
        <v>148</v>
      </c>
    </row>
    <row r="173" spans="18:20" x14ac:dyDescent="0.35">
      <c r="R173" s="9" t="s">
        <v>69</v>
      </c>
      <c r="S173" s="10">
        <v>6.9</v>
      </c>
      <c r="T173" s="84" t="s">
        <v>69</v>
      </c>
    </row>
    <row r="174" spans="18:20" x14ac:dyDescent="0.35">
      <c r="R174" s="9" t="s">
        <v>149</v>
      </c>
      <c r="S174" s="10">
        <v>6.9</v>
      </c>
      <c r="T174" s="84" t="s">
        <v>149</v>
      </c>
    </row>
    <row r="175" spans="18:20" x14ac:dyDescent="0.35">
      <c r="R175" s="9" t="s">
        <v>188</v>
      </c>
      <c r="S175" s="10">
        <v>5.7</v>
      </c>
      <c r="T175" s="84" t="s">
        <v>188</v>
      </c>
    </row>
    <row r="176" spans="18:20" x14ac:dyDescent="0.35">
      <c r="R176" s="9" t="s">
        <v>189</v>
      </c>
      <c r="S176" s="10">
        <v>5.7</v>
      </c>
      <c r="T176" s="84" t="s">
        <v>189</v>
      </c>
    </row>
    <row r="177" spans="18:20" x14ac:dyDescent="0.35">
      <c r="R177" s="9" t="s">
        <v>190</v>
      </c>
      <c r="S177" s="10">
        <v>6.5</v>
      </c>
      <c r="T177" s="84" t="s">
        <v>190</v>
      </c>
    </row>
    <row r="178" spans="18:20" x14ac:dyDescent="0.35">
      <c r="R178" s="9" t="s">
        <v>191</v>
      </c>
      <c r="S178" s="10">
        <v>6.5</v>
      </c>
      <c r="T178" s="84" t="s">
        <v>191</v>
      </c>
    </row>
    <row r="179" spans="18:20" x14ac:dyDescent="0.35">
      <c r="R179" s="9" t="s">
        <v>192</v>
      </c>
      <c r="S179" s="10">
        <v>8</v>
      </c>
      <c r="T179" s="84" t="s">
        <v>192</v>
      </c>
    </row>
    <row r="180" spans="18:20" x14ac:dyDescent="0.35">
      <c r="R180" s="70" t="s">
        <v>193</v>
      </c>
      <c r="S180" s="71">
        <v>8</v>
      </c>
      <c r="T180" s="86" t="s">
        <v>193</v>
      </c>
    </row>
  </sheetData>
  <sheetProtection algorithmName="SHA-512" hashValue="IfrFDkNiNqYymCxCzNCWGU3T6CZQKCZVo4t94UjrYxc+cugQou9coBAPSvBPcqnHvekfRw5ipAoAZ13yVL9ydg==" saltValue="lR6sng9j6mUqbprg2/2T6Q==" spinCount="100000" sheet="1" selectLockedCells="1"/>
  <mergeCells count="33">
    <mergeCell ref="D21:E21"/>
    <mergeCell ref="L21:M21"/>
    <mergeCell ref="B23:O26"/>
    <mergeCell ref="D18:E18"/>
    <mergeCell ref="L18:M18"/>
    <mergeCell ref="D19:E19"/>
    <mergeCell ref="L19:M19"/>
    <mergeCell ref="D20:E20"/>
    <mergeCell ref="L20:M20"/>
    <mergeCell ref="N17:O17"/>
    <mergeCell ref="D11:E11"/>
    <mergeCell ref="L11:M11"/>
    <mergeCell ref="D12:E12"/>
    <mergeCell ref="L12:M12"/>
    <mergeCell ref="D13:E13"/>
    <mergeCell ref="L13:M13"/>
    <mergeCell ref="D14:E14"/>
    <mergeCell ref="L14:M14"/>
    <mergeCell ref="D17:E17"/>
    <mergeCell ref="F17:G17"/>
    <mergeCell ref="L17:M17"/>
    <mergeCell ref="N10:O10"/>
    <mergeCell ref="A2:G2"/>
    <mergeCell ref="I2:O2"/>
    <mergeCell ref="A3:G3"/>
    <mergeCell ref="A4:G4"/>
    <mergeCell ref="I4:J4"/>
    <mergeCell ref="K4:L4"/>
    <mergeCell ref="I5:J6"/>
    <mergeCell ref="K5:L6"/>
    <mergeCell ref="D10:E10"/>
    <mergeCell ref="F10:G10"/>
    <mergeCell ref="L10:M10"/>
  </mergeCells>
  <conditionalFormatting sqref="D18:E20">
    <cfRule type="cellIs" dxfId="139" priority="1" operator="equal">
      <formula>D11</formula>
    </cfRule>
  </conditionalFormatting>
  <conditionalFormatting sqref="L11">
    <cfRule type="cellIs" dxfId="138" priority="2" operator="equal">
      <formula>D18</formula>
    </cfRule>
    <cfRule type="cellIs" dxfId="137" priority="3" operator="equal">
      <formula>D11</formula>
    </cfRule>
  </conditionalFormatting>
  <conditionalFormatting sqref="L12">
    <cfRule type="cellIs" dxfId="136" priority="4" operator="equal">
      <formula>D19</formula>
    </cfRule>
    <cfRule type="cellIs" dxfId="135" priority="5" operator="equal">
      <formula>D12</formula>
    </cfRule>
  </conditionalFormatting>
  <conditionalFormatting sqref="L13">
    <cfRule type="cellIs" dxfId="134" priority="6" operator="equal">
      <formula>D20</formula>
    </cfRule>
    <cfRule type="cellIs" dxfId="133" priority="7" operator="equal">
      <formula>D13</formula>
    </cfRule>
  </conditionalFormatting>
  <conditionalFormatting sqref="L18:L20">
    <cfRule type="cellIs" dxfId="132" priority="8" operator="equal">
      <formula>L11</formula>
    </cfRule>
    <cfRule type="cellIs" dxfId="131" priority="9" operator="equal">
      <formula>D18</formula>
    </cfRule>
    <cfRule type="cellIs" dxfId="130" priority="10" operator="equal">
      <formula>D11</formula>
    </cfRule>
  </conditionalFormatting>
  <printOptions horizontalCentered="1"/>
  <pageMargins left="0.70866141732283472" right="0.70866141732283472" top="0.74803149606299213" bottom="0.74803149606299213" header="0.51181102362204722" footer="0.51181102362204722"/>
  <pageSetup paperSize="9" scale="79" firstPageNumber="0" orientation="landscape" horizontalDpi="300" verticalDpi="30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CF674D-BC60-4130-8298-EC5768CA3A5C}">
  <sheetPr>
    <pageSetUpPr fitToPage="1"/>
  </sheetPr>
  <dimension ref="A1:AMK180"/>
  <sheetViews>
    <sheetView showGridLines="0" zoomScale="80" zoomScaleNormal="80" workbookViewId="0">
      <selection activeCell="B23" sqref="B23:O26"/>
    </sheetView>
  </sheetViews>
  <sheetFormatPr defaultRowHeight="13.15" x14ac:dyDescent="0.35"/>
  <cols>
    <col min="1" max="1" width="9.06640625" style="32" customWidth="1"/>
    <col min="2" max="2" width="20.59765625" style="32" customWidth="1"/>
    <col min="3" max="3" width="9.06640625" style="32" customWidth="1"/>
    <col min="4" max="4" width="20.59765625" style="32" customWidth="1"/>
    <col min="5" max="5" width="10.59765625" style="32" customWidth="1"/>
    <col min="6" max="8" width="5.59765625" style="32" customWidth="1"/>
    <col min="9" max="9" width="9.06640625" style="32" customWidth="1"/>
    <col min="10" max="10" width="20.59765625" style="32" customWidth="1"/>
    <col min="11" max="11" width="9.06640625" style="32" customWidth="1"/>
    <col min="12" max="12" width="20.59765625" style="32" customWidth="1"/>
    <col min="13" max="13" width="10.59765625" style="32" customWidth="1"/>
    <col min="14" max="15" width="5.59765625" style="32" customWidth="1"/>
    <col min="16" max="16" width="9.73046875" style="32" customWidth="1"/>
    <col min="17" max="17" width="9.06640625" style="32" customWidth="1"/>
    <col min="18" max="18" width="12.86328125" style="64" customWidth="1"/>
    <col min="19" max="19" width="9.06640625" style="32" customWidth="1"/>
    <col min="20" max="20" width="12.53125" style="32" bestFit="1" customWidth="1"/>
    <col min="21" max="1025" width="9.06640625" style="32" customWidth="1"/>
    <col min="1026" max="16384" width="9.06640625" style="67"/>
  </cols>
  <sheetData>
    <row r="1" spans="1:20" x14ac:dyDescent="0.4">
      <c r="R1" s="65" t="s">
        <v>77</v>
      </c>
      <c r="S1" s="66" t="s">
        <v>72</v>
      </c>
      <c r="T1" s="81" t="s">
        <v>214</v>
      </c>
    </row>
    <row r="2" spans="1:20" s="32" customFormat="1" ht="18" x14ac:dyDescent="0.35">
      <c r="A2" s="105" t="s">
        <v>209</v>
      </c>
      <c r="B2" s="105"/>
      <c r="C2" s="105"/>
      <c r="D2" s="105"/>
      <c r="E2" s="105"/>
      <c r="F2" s="105"/>
      <c r="G2" s="105"/>
      <c r="I2" s="106" t="s">
        <v>164</v>
      </c>
      <c r="J2" s="106"/>
      <c r="K2" s="106"/>
      <c r="L2" s="106"/>
      <c r="M2" s="106"/>
      <c r="N2" s="106"/>
      <c r="O2" s="106"/>
      <c r="R2" s="72"/>
      <c r="S2" s="73"/>
      <c r="T2" s="82"/>
    </row>
    <row r="3" spans="1:20" s="32" customFormat="1" ht="18" x14ac:dyDescent="0.35">
      <c r="A3" s="105">
        <f>Base!B9</f>
        <v>0</v>
      </c>
      <c r="B3" s="105"/>
      <c r="C3" s="105"/>
      <c r="D3" s="105"/>
      <c r="E3" s="105"/>
      <c r="F3" s="105"/>
      <c r="G3" s="105"/>
      <c r="R3" s="74"/>
      <c r="S3" s="75"/>
      <c r="T3" s="83"/>
    </row>
    <row r="4" spans="1:20" s="32" customFormat="1" ht="18" x14ac:dyDescent="0.35">
      <c r="A4" s="107">
        <f>Base!B12</f>
        <v>0</v>
      </c>
      <c r="B4" s="107"/>
      <c r="C4" s="107"/>
      <c r="D4" s="107"/>
      <c r="E4" s="107"/>
      <c r="F4" s="107"/>
      <c r="G4" s="107"/>
      <c r="I4" s="88" t="s">
        <v>84</v>
      </c>
      <c r="J4" s="88"/>
      <c r="K4" s="88" t="s">
        <v>83</v>
      </c>
      <c r="L4" s="88"/>
      <c r="M4" s="33" t="s">
        <v>82</v>
      </c>
      <c r="N4" s="34" t="s">
        <v>81</v>
      </c>
      <c r="O4" s="37">
        <f>VLOOKUP($Q$7,Base!$C$2:$H$32,3,FALSE)</f>
        <v>0</v>
      </c>
      <c r="R4" s="74"/>
      <c r="S4" s="75"/>
      <c r="T4" s="83"/>
    </row>
    <row r="5" spans="1:20" s="32" customFormat="1" x14ac:dyDescent="0.35">
      <c r="I5" s="108">
        <f>VLOOKUP($Q$7,Base!$C$2:$H$32,2,FALSE)</f>
        <v>0</v>
      </c>
      <c r="J5" s="108"/>
      <c r="K5" s="109">
        <f>Base!B5</f>
        <v>0</v>
      </c>
      <c r="L5" s="109"/>
      <c r="M5" s="68">
        <f>VLOOKUP($Q$7,Base!$C$2:$H$32,6,FALSE)</f>
        <v>0</v>
      </c>
      <c r="N5" s="34" t="s">
        <v>80</v>
      </c>
      <c r="O5" s="37">
        <f>VLOOKUP($Q$7,Base!$C$2:$H$32,4,FALSE)</f>
        <v>0</v>
      </c>
      <c r="R5" s="74"/>
      <c r="S5" s="75"/>
      <c r="T5" s="83"/>
    </row>
    <row r="6" spans="1:20" s="32" customFormat="1" x14ac:dyDescent="0.35">
      <c r="I6" s="108"/>
      <c r="J6" s="108"/>
      <c r="K6" s="109"/>
      <c r="L6" s="109"/>
      <c r="M6" s="69">
        <f>VLOOKUP($Q$7,Base!$C$2:$H$32,5,FALSE)</f>
        <v>0</v>
      </c>
      <c r="N6" s="34" t="s">
        <v>71</v>
      </c>
      <c r="O6" s="35"/>
      <c r="R6" s="74"/>
      <c r="S6" s="75"/>
      <c r="T6" s="83"/>
    </row>
    <row r="7" spans="1:20" s="32" customFormat="1" x14ac:dyDescent="0.3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63" t="s">
        <v>85</v>
      </c>
      <c r="Q7" s="77">
        <v>18</v>
      </c>
      <c r="R7" s="74"/>
      <c r="S7" s="75"/>
      <c r="T7" s="83"/>
    </row>
    <row r="8" spans="1:20" x14ac:dyDescent="0.35">
      <c r="R8" s="74"/>
      <c r="S8" s="75"/>
      <c r="T8" s="83"/>
    </row>
    <row r="9" spans="1:20" s="32" customFormat="1" ht="18" customHeight="1" x14ac:dyDescent="0.35">
      <c r="A9" s="32" t="s">
        <v>79</v>
      </c>
      <c r="I9" s="32" t="s">
        <v>165</v>
      </c>
      <c r="R9" s="74"/>
      <c r="S9" s="75"/>
      <c r="T9" s="83"/>
    </row>
    <row r="10" spans="1:20" s="32" customFormat="1" ht="18" customHeight="1" x14ac:dyDescent="0.35">
      <c r="A10" s="37"/>
      <c r="B10" s="38" t="s">
        <v>77</v>
      </c>
      <c r="C10" s="37" t="s">
        <v>72</v>
      </c>
      <c r="D10" s="88" t="s">
        <v>76</v>
      </c>
      <c r="E10" s="88"/>
      <c r="F10" s="88" t="s">
        <v>72</v>
      </c>
      <c r="G10" s="104"/>
      <c r="I10" s="37"/>
      <c r="J10" s="38" t="s">
        <v>77</v>
      </c>
      <c r="K10" s="37" t="s">
        <v>72</v>
      </c>
      <c r="L10" s="88" t="s">
        <v>76</v>
      </c>
      <c r="M10" s="88"/>
      <c r="N10" s="88" t="s">
        <v>72</v>
      </c>
      <c r="O10" s="88"/>
      <c r="R10" s="74"/>
      <c r="S10" s="75"/>
      <c r="T10" s="83"/>
    </row>
    <row r="11" spans="1:20" s="32" customFormat="1" ht="18" customHeight="1" x14ac:dyDescent="0.35">
      <c r="A11" s="39" t="s">
        <v>166</v>
      </c>
      <c r="B11" s="40"/>
      <c r="C11" s="41" t="e">
        <f>VLOOKUP(B11,$R$2:$S$180,2,0)</f>
        <v>#N/A</v>
      </c>
      <c r="D11" s="98">
        <f>B11</f>
        <v>0</v>
      </c>
      <c r="E11" s="99"/>
      <c r="F11" s="42" t="e">
        <f>VLOOKUP(D11,$R$2:$S$180,2,0)</f>
        <v>#N/A</v>
      </c>
      <c r="G11" s="43"/>
      <c r="I11" s="39" t="s">
        <v>166</v>
      </c>
      <c r="J11" s="40"/>
      <c r="K11" s="41" t="e">
        <f t="shared" ref="K11:K13" si="0">VLOOKUP(J11,$R$2:$S$180,2,0)</f>
        <v>#N/A</v>
      </c>
      <c r="L11" s="99">
        <f>J11</f>
        <v>0</v>
      </c>
      <c r="M11" s="99"/>
      <c r="N11" s="44" t="e">
        <f t="shared" ref="N11:N13" si="1">VLOOKUP(L11,$R$2:$S$180,2,0)</f>
        <v>#N/A</v>
      </c>
      <c r="O11" s="44"/>
      <c r="R11" s="74"/>
      <c r="S11" s="75"/>
      <c r="T11" s="83"/>
    </row>
    <row r="12" spans="1:20" s="32" customFormat="1" ht="18" customHeight="1" x14ac:dyDescent="0.35">
      <c r="A12" s="45" t="s">
        <v>167</v>
      </c>
      <c r="B12" s="46"/>
      <c r="C12" s="47" t="e">
        <f t="shared" ref="C12:C13" si="2">VLOOKUP(B12,$R$2:$S$180,2,0)</f>
        <v>#N/A</v>
      </c>
      <c r="D12" s="100">
        <f>B12</f>
        <v>0</v>
      </c>
      <c r="E12" s="101"/>
      <c r="F12" s="48" t="e">
        <f>VLOOKUP(D12,$R$2:$S$180,2,0)</f>
        <v>#N/A</v>
      </c>
      <c r="G12" s="49"/>
      <c r="I12" s="45" t="s">
        <v>167</v>
      </c>
      <c r="J12" s="46"/>
      <c r="K12" s="47" t="e">
        <f t="shared" si="0"/>
        <v>#N/A</v>
      </c>
      <c r="L12" s="101">
        <f>J12</f>
        <v>0</v>
      </c>
      <c r="M12" s="101"/>
      <c r="N12" s="50" t="e">
        <f t="shared" si="1"/>
        <v>#N/A</v>
      </c>
      <c r="O12" s="50"/>
      <c r="R12" s="9" t="s">
        <v>2</v>
      </c>
      <c r="S12" s="10" t="s">
        <v>2</v>
      </c>
      <c r="T12" s="84" t="s">
        <v>2</v>
      </c>
    </row>
    <row r="13" spans="1:20" s="32" customFormat="1" ht="18" customHeight="1" x14ac:dyDescent="0.35">
      <c r="A13" s="51" t="s">
        <v>168</v>
      </c>
      <c r="B13" s="52"/>
      <c r="C13" s="53" t="e">
        <f t="shared" si="2"/>
        <v>#N/A</v>
      </c>
      <c r="D13" s="102">
        <f>B13</f>
        <v>0</v>
      </c>
      <c r="E13" s="103"/>
      <c r="F13" s="54" t="e">
        <f>VLOOKUP(D13,$R$2:$S$180,2,0)</f>
        <v>#N/A</v>
      </c>
      <c r="G13" s="55"/>
      <c r="I13" s="51" t="s">
        <v>168</v>
      </c>
      <c r="J13" s="52"/>
      <c r="K13" s="53" t="e">
        <f t="shared" si="0"/>
        <v>#N/A</v>
      </c>
      <c r="L13" s="103">
        <f>J13</f>
        <v>0</v>
      </c>
      <c r="M13" s="103"/>
      <c r="N13" s="56" t="e">
        <f t="shared" si="1"/>
        <v>#N/A</v>
      </c>
      <c r="O13" s="56"/>
      <c r="R13" s="9" t="s">
        <v>1</v>
      </c>
      <c r="S13" s="10" t="s">
        <v>2</v>
      </c>
      <c r="T13" s="84" t="s">
        <v>1</v>
      </c>
    </row>
    <row r="14" spans="1:20" s="32" customFormat="1" ht="18" customHeight="1" x14ac:dyDescent="0.35">
      <c r="A14" s="57" t="s">
        <v>0</v>
      </c>
      <c r="B14" s="58"/>
      <c r="C14" s="59">
        <f t="array" ref="C14">SUM(IFERROR(C11:C13,0))</f>
        <v>0</v>
      </c>
      <c r="D14" s="87" t="s">
        <v>73</v>
      </c>
      <c r="E14" s="87"/>
      <c r="F14" s="60">
        <f t="array" ref="F14">SUM(IFERROR(F11:F13,0))</f>
        <v>0</v>
      </c>
      <c r="G14" s="60"/>
      <c r="I14" s="57" t="s">
        <v>0</v>
      </c>
      <c r="J14" s="58"/>
      <c r="K14" s="59">
        <f t="array" ref="K14">SUM(IFERROR(K11:K13,0))</f>
        <v>0</v>
      </c>
      <c r="L14" s="88" t="s">
        <v>73</v>
      </c>
      <c r="M14" s="88"/>
      <c r="N14" s="60">
        <f t="array" ref="N14">SUM(IFERROR(N11:N13,0))</f>
        <v>0</v>
      </c>
      <c r="O14" s="60"/>
      <c r="R14" s="9" t="s">
        <v>86</v>
      </c>
      <c r="S14" s="10" t="s">
        <v>2</v>
      </c>
      <c r="T14" s="84" t="s">
        <v>86</v>
      </c>
    </row>
    <row r="15" spans="1:20" s="32" customFormat="1" ht="18" customHeight="1" x14ac:dyDescent="0.35">
      <c r="C15" s="61"/>
      <c r="F15" s="61"/>
      <c r="G15" s="61"/>
      <c r="K15" s="61"/>
      <c r="R15" s="9" t="s">
        <v>3</v>
      </c>
      <c r="S15" s="10" t="s">
        <v>2</v>
      </c>
      <c r="T15" s="84" t="s">
        <v>3</v>
      </c>
    </row>
    <row r="16" spans="1:20" s="32" customFormat="1" ht="18" customHeight="1" x14ac:dyDescent="0.35">
      <c r="A16" s="32" t="s">
        <v>78</v>
      </c>
      <c r="C16" s="61"/>
      <c r="F16" s="61"/>
      <c r="G16" s="61"/>
      <c r="I16" s="32" t="s">
        <v>169</v>
      </c>
      <c r="K16" s="61"/>
      <c r="R16" s="9" t="s">
        <v>87</v>
      </c>
      <c r="S16" s="10" t="s">
        <v>2</v>
      </c>
      <c r="T16" s="84" t="s">
        <v>87</v>
      </c>
    </row>
    <row r="17" spans="1:20" s="32" customFormat="1" ht="18" customHeight="1" x14ac:dyDescent="0.35">
      <c r="A17" s="37"/>
      <c r="B17" s="38" t="s">
        <v>77</v>
      </c>
      <c r="C17" s="37" t="s">
        <v>72</v>
      </c>
      <c r="D17" s="88" t="s">
        <v>76</v>
      </c>
      <c r="E17" s="88"/>
      <c r="F17" s="104" t="s">
        <v>72</v>
      </c>
      <c r="G17" s="104"/>
      <c r="I17" s="37"/>
      <c r="J17" s="38" t="s">
        <v>77</v>
      </c>
      <c r="K17" s="37" t="s">
        <v>72</v>
      </c>
      <c r="L17" s="88" t="s">
        <v>76</v>
      </c>
      <c r="M17" s="88"/>
      <c r="N17" s="88" t="s">
        <v>72</v>
      </c>
      <c r="O17" s="88"/>
      <c r="R17" s="9" t="s">
        <v>4</v>
      </c>
      <c r="S17" s="10" t="s">
        <v>2</v>
      </c>
      <c r="T17" s="84" t="s">
        <v>4</v>
      </c>
    </row>
    <row r="18" spans="1:20" s="32" customFormat="1" ht="18" customHeight="1" x14ac:dyDescent="0.35">
      <c r="A18" s="39" t="s">
        <v>166</v>
      </c>
      <c r="B18" s="40"/>
      <c r="C18" s="41" t="e">
        <f>VLOOKUP(B18,$R$2:$S$180,2,0)</f>
        <v>#N/A</v>
      </c>
      <c r="D18" s="98">
        <f>B18</f>
        <v>0</v>
      </c>
      <c r="E18" s="98"/>
      <c r="F18" s="42" t="e">
        <f t="shared" ref="F18:F20" si="3">VLOOKUP(D18,$R$2:$S$180,2,0)</f>
        <v>#N/A</v>
      </c>
      <c r="G18" s="43"/>
      <c r="I18" s="39" t="s">
        <v>166</v>
      </c>
      <c r="J18" s="40"/>
      <c r="K18" s="41" t="e">
        <f t="shared" ref="K18:K20" si="4">VLOOKUP(J18,$R$2:$S$180,2,0)</f>
        <v>#N/A</v>
      </c>
      <c r="L18" s="99">
        <f>J18</f>
        <v>0</v>
      </c>
      <c r="M18" s="99"/>
      <c r="N18" s="44" t="e">
        <f t="shared" ref="N18:N20" si="5">VLOOKUP(L18,$R$2:$S$180,2,0)</f>
        <v>#N/A</v>
      </c>
      <c r="O18" s="44"/>
      <c r="R18" s="9" t="s">
        <v>88</v>
      </c>
      <c r="S18" s="10" t="s">
        <v>2</v>
      </c>
      <c r="T18" s="84" t="s">
        <v>88</v>
      </c>
    </row>
    <row r="19" spans="1:20" s="32" customFormat="1" ht="18" customHeight="1" x14ac:dyDescent="0.35">
      <c r="A19" s="45" t="s">
        <v>167</v>
      </c>
      <c r="B19" s="46"/>
      <c r="C19" s="47" t="e">
        <f>VLOOKUP(B19,$R$2:$S$180,2,0)</f>
        <v>#N/A</v>
      </c>
      <c r="D19" s="100">
        <f>B19</f>
        <v>0</v>
      </c>
      <c r="E19" s="100"/>
      <c r="F19" s="48" t="e">
        <f t="shared" si="3"/>
        <v>#N/A</v>
      </c>
      <c r="G19" s="49"/>
      <c r="I19" s="45" t="s">
        <v>167</v>
      </c>
      <c r="J19" s="46"/>
      <c r="K19" s="47" t="e">
        <f t="shared" si="4"/>
        <v>#N/A</v>
      </c>
      <c r="L19" s="101">
        <f>J19</f>
        <v>0</v>
      </c>
      <c r="M19" s="101"/>
      <c r="N19" s="50" t="e">
        <f t="shared" si="5"/>
        <v>#N/A</v>
      </c>
      <c r="O19" s="50"/>
      <c r="R19" s="9" t="s">
        <v>5</v>
      </c>
      <c r="S19" s="10">
        <v>0.2</v>
      </c>
      <c r="T19" s="84" t="s">
        <v>5</v>
      </c>
    </row>
    <row r="20" spans="1:20" s="32" customFormat="1" ht="18" customHeight="1" x14ac:dyDescent="0.35">
      <c r="A20" s="51" t="s">
        <v>168</v>
      </c>
      <c r="B20" s="52"/>
      <c r="C20" s="53" t="e">
        <f>VLOOKUP(B20,$R$2:$S$180,2,0)</f>
        <v>#N/A</v>
      </c>
      <c r="D20" s="102">
        <f>B20</f>
        <v>0</v>
      </c>
      <c r="E20" s="102"/>
      <c r="F20" s="54" t="e">
        <f t="shared" si="3"/>
        <v>#N/A</v>
      </c>
      <c r="G20" s="55"/>
      <c r="I20" s="51" t="s">
        <v>168</v>
      </c>
      <c r="J20" s="52"/>
      <c r="K20" s="53" t="e">
        <f t="shared" si="4"/>
        <v>#N/A</v>
      </c>
      <c r="L20" s="103">
        <f>J20</f>
        <v>0</v>
      </c>
      <c r="M20" s="103"/>
      <c r="N20" s="56" t="e">
        <f t="shared" si="5"/>
        <v>#N/A</v>
      </c>
      <c r="O20" s="56"/>
      <c r="R20" s="76" t="s">
        <v>211</v>
      </c>
      <c r="S20" s="10">
        <v>0.2</v>
      </c>
      <c r="T20" s="85" t="s">
        <v>211</v>
      </c>
    </row>
    <row r="21" spans="1:20" s="32" customFormat="1" ht="18" customHeight="1" x14ac:dyDescent="0.35">
      <c r="A21" s="57" t="s">
        <v>0</v>
      </c>
      <c r="B21" s="58"/>
      <c r="C21" s="62">
        <f t="array" ref="C21">SUM(IFERROR(C18:C20,0))</f>
        <v>0</v>
      </c>
      <c r="D21" s="87" t="s">
        <v>73</v>
      </c>
      <c r="E21" s="87"/>
      <c r="F21" s="60">
        <f t="array" ref="F21">SUM(IFERROR(F18:F20,0))</f>
        <v>0</v>
      </c>
      <c r="G21" s="60"/>
      <c r="I21" s="57" t="s">
        <v>0</v>
      </c>
      <c r="J21" s="58"/>
      <c r="K21" s="62">
        <f t="array" ref="K21">SUM(IFERROR(K18:K20,0))</f>
        <v>0</v>
      </c>
      <c r="L21" s="88" t="s">
        <v>73</v>
      </c>
      <c r="M21" s="88"/>
      <c r="N21" s="60">
        <f t="array" ref="N21">SUM(IFERROR(N18:N20,0))</f>
        <v>0</v>
      </c>
      <c r="O21" s="60"/>
      <c r="R21" s="9" t="s">
        <v>6</v>
      </c>
      <c r="S21" s="10">
        <v>0.4</v>
      </c>
      <c r="T21" s="84" t="s">
        <v>6</v>
      </c>
    </row>
    <row r="22" spans="1:20" s="32" customFormat="1" ht="18" customHeight="1" x14ac:dyDescent="0.35">
      <c r="R22" s="76" t="s">
        <v>213</v>
      </c>
      <c r="S22" s="10">
        <v>0.4</v>
      </c>
      <c r="T22" s="85" t="s">
        <v>213</v>
      </c>
    </row>
    <row r="23" spans="1:20" s="32" customFormat="1" ht="18" customHeight="1" x14ac:dyDescent="0.35">
      <c r="A23" s="32" t="s">
        <v>75</v>
      </c>
      <c r="B23" s="89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1"/>
      <c r="R23" s="9" t="s">
        <v>7</v>
      </c>
      <c r="S23" s="10">
        <v>0.7</v>
      </c>
      <c r="T23" s="84" t="s">
        <v>7</v>
      </c>
    </row>
    <row r="24" spans="1:20" s="32" customFormat="1" ht="18" customHeight="1" x14ac:dyDescent="0.35">
      <c r="B24" s="92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4"/>
      <c r="R24" s="76" t="s">
        <v>212</v>
      </c>
      <c r="S24" s="10">
        <v>0.7</v>
      </c>
      <c r="T24" s="85" t="s">
        <v>212</v>
      </c>
    </row>
    <row r="25" spans="1:20" s="32" customFormat="1" ht="18" customHeight="1" x14ac:dyDescent="0.35">
      <c r="B25" s="92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4"/>
      <c r="R25" s="9" t="s">
        <v>8</v>
      </c>
      <c r="S25" s="10">
        <v>0.5</v>
      </c>
      <c r="T25" s="84" t="s">
        <v>8</v>
      </c>
    </row>
    <row r="26" spans="1:20" s="32" customFormat="1" ht="18" customHeight="1" x14ac:dyDescent="0.35"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7"/>
      <c r="R26" s="9" t="s">
        <v>89</v>
      </c>
      <c r="S26" s="10">
        <v>0.5</v>
      </c>
      <c r="T26" s="84" t="s">
        <v>89</v>
      </c>
    </row>
    <row r="27" spans="1:20" s="32" customFormat="1" ht="18" customHeight="1" x14ac:dyDescent="0.35">
      <c r="R27" s="9" t="s">
        <v>9</v>
      </c>
      <c r="S27" s="10">
        <v>0.6</v>
      </c>
      <c r="T27" s="84" t="s">
        <v>9</v>
      </c>
    </row>
    <row r="28" spans="1:20" s="32" customFormat="1" ht="18" customHeight="1" x14ac:dyDescent="0.35">
      <c r="R28" s="9" t="s">
        <v>90</v>
      </c>
      <c r="S28" s="10">
        <v>0.6</v>
      </c>
      <c r="T28" s="84" t="s">
        <v>90</v>
      </c>
    </row>
    <row r="29" spans="1:20" s="32" customFormat="1" ht="18" customHeight="1" x14ac:dyDescent="0.35">
      <c r="R29" s="9" t="s">
        <v>10</v>
      </c>
      <c r="S29" s="10">
        <v>0.6</v>
      </c>
      <c r="T29" s="84" t="s">
        <v>10</v>
      </c>
    </row>
    <row r="30" spans="1:20" s="32" customFormat="1" ht="18" customHeight="1" x14ac:dyDescent="0.35">
      <c r="R30" s="9" t="s">
        <v>91</v>
      </c>
      <c r="S30" s="10">
        <v>0.6</v>
      </c>
      <c r="T30" s="84" t="s">
        <v>91</v>
      </c>
    </row>
    <row r="31" spans="1:20" s="32" customFormat="1" ht="18" customHeight="1" x14ac:dyDescent="0.35">
      <c r="R31" s="9" t="s">
        <v>11</v>
      </c>
      <c r="S31" s="10">
        <v>0.7</v>
      </c>
      <c r="T31" s="84" t="s">
        <v>11</v>
      </c>
    </row>
    <row r="32" spans="1:20" s="32" customFormat="1" ht="18" customHeight="1" x14ac:dyDescent="0.35">
      <c r="R32" s="9" t="s">
        <v>92</v>
      </c>
      <c r="S32" s="10">
        <v>0.7</v>
      </c>
      <c r="T32" s="84" t="s">
        <v>92</v>
      </c>
    </row>
    <row r="33" spans="18:20" s="32" customFormat="1" ht="18" customHeight="1" x14ac:dyDescent="0.35">
      <c r="R33" s="9" t="s">
        <v>12</v>
      </c>
      <c r="S33" s="10">
        <v>0.7</v>
      </c>
      <c r="T33" s="84" t="s">
        <v>12</v>
      </c>
    </row>
    <row r="34" spans="18:20" s="32" customFormat="1" ht="18" customHeight="1" x14ac:dyDescent="0.35">
      <c r="R34" s="9" t="s">
        <v>93</v>
      </c>
      <c r="S34" s="10">
        <v>0.7</v>
      </c>
      <c r="T34" s="84" t="s">
        <v>93</v>
      </c>
    </row>
    <row r="35" spans="18:20" s="32" customFormat="1" ht="18" customHeight="1" x14ac:dyDescent="0.35">
      <c r="R35" s="9" t="s">
        <v>13</v>
      </c>
      <c r="S35" s="10">
        <v>0.7</v>
      </c>
      <c r="T35" s="84" t="s">
        <v>13</v>
      </c>
    </row>
    <row r="36" spans="18:20" x14ac:dyDescent="0.35">
      <c r="R36" s="9" t="s">
        <v>94</v>
      </c>
      <c r="S36" s="10">
        <v>0.7</v>
      </c>
      <c r="T36" s="84" t="s">
        <v>94</v>
      </c>
    </row>
    <row r="37" spans="18:20" x14ac:dyDescent="0.35">
      <c r="R37" s="9" t="s">
        <v>14</v>
      </c>
      <c r="S37" s="10">
        <v>0.9</v>
      </c>
      <c r="T37" s="84" t="s">
        <v>14</v>
      </c>
    </row>
    <row r="38" spans="18:20" x14ac:dyDescent="0.35">
      <c r="R38" s="76" t="s">
        <v>201</v>
      </c>
      <c r="S38" s="10">
        <v>0.9</v>
      </c>
      <c r="T38" s="85" t="s">
        <v>201</v>
      </c>
    </row>
    <row r="39" spans="18:20" x14ac:dyDescent="0.35">
      <c r="R39" s="9" t="s">
        <v>15</v>
      </c>
      <c r="S39" s="10">
        <v>1.2</v>
      </c>
      <c r="T39" s="84" t="s">
        <v>15</v>
      </c>
    </row>
    <row r="40" spans="18:20" x14ac:dyDescent="0.35">
      <c r="R40" s="76" t="s">
        <v>202</v>
      </c>
      <c r="S40" s="10">
        <v>1.2</v>
      </c>
      <c r="T40" s="85" t="s">
        <v>202</v>
      </c>
    </row>
    <row r="41" spans="18:20" x14ac:dyDescent="0.35">
      <c r="R41" s="9" t="s">
        <v>16</v>
      </c>
      <c r="S41" s="10">
        <v>1.5</v>
      </c>
      <c r="T41" s="84" t="s">
        <v>16</v>
      </c>
    </row>
    <row r="42" spans="18:20" x14ac:dyDescent="0.35">
      <c r="R42" s="76" t="s">
        <v>203</v>
      </c>
      <c r="S42" s="10">
        <v>1.5</v>
      </c>
      <c r="T42" s="85" t="s">
        <v>203</v>
      </c>
    </row>
    <row r="43" spans="18:20" x14ac:dyDescent="0.35">
      <c r="R43" s="9" t="s">
        <v>17</v>
      </c>
      <c r="S43" s="10">
        <v>1.9</v>
      </c>
      <c r="T43" s="84" t="s">
        <v>17</v>
      </c>
    </row>
    <row r="44" spans="18:20" x14ac:dyDescent="0.35">
      <c r="R44" s="76" t="s">
        <v>204</v>
      </c>
      <c r="S44" s="10">
        <v>1.9</v>
      </c>
      <c r="T44" s="85" t="s">
        <v>204</v>
      </c>
    </row>
    <row r="45" spans="18:20" x14ac:dyDescent="0.35">
      <c r="R45" s="9" t="s">
        <v>18</v>
      </c>
      <c r="S45" s="10">
        <v>2.2999999999999998</v>
      </c>
      <c r="T45" s="84" t="s">
        <v>18</v>
      </c>
    </row>
    <row r="46" spans="18:20" x14ac:dyDescent="0.35">
      <c r="R46" s="76" t="s">
        <v>205</v>
      </c>
      <c r="S46" s="10">
        <v>2.2999999999999998</v>
      </c>
      <c r="T46" s="85" t="s">
        <v>205</v>
      </c>
    </row>
    <row r="47" spans="18:20" x14ac:dyDescent="0.35">
      <c r="R47" s="9" t="s">
        <v>170</v>
      </c>
      <c r="S47" s="10">
        <v>2.8</v>
      </c>
      <c r="T47" s="84" t="s">
        <v>170</v>
      </c>
    </row>
    <row r="48" spans="18:20" x14ac:dyDescent="0.35">
      <c r="R48" s="76" t="s">
        <v>206</v>
      </c>
      <c r="S48" s="10">
        <v>2.8</v>
      </c>
      <c r="T48" s="85" t="s">
        <v>206</v>
      </c>
    </row>
    <row r="49" spans="18:20" x14ac:dyDescent="0.35">
      <c r="R49" s="9" t="s">
        <v>171</v>
      </c>
      <c r="S49" s="10">
        <v>3.3</v>
      </c>
      <c r="T49" s="84" t="s">
        <v>171</v>
      </c>
    </row>
    <row r="50" spans="18:20" x14ac:dyDescent="0.35">
      <c r="R50" s="76" t="s">
        <v>207</v>
      </c>
      <c r="S50" s="10">
        <v>3.3</v>
      </c>
      <c r="T50" s="85" t="s">
        <v>207</v>
      </c>
    </row>
    <row r="51" spans="18:20" x14ac:dyDescent="0.35">
      <c r="R51" s="9" t="s">
        <v>172</v>
      </c>
      <c r="S51" s="10">
        <v>4.5</v>
      </c>
      <c r="T51" s="84" t="s">
        <v>172</v>
      </c>
    </row>
    <row r="52" spans="18:20" x14ac:dyDescent="0.35">
      <c r="R52" s="76" t="s">
        <v>208</v>
      </c>
      <c r="S52" s="10">
        <v>4.5</v>
      </c>
      <c r="T52" s="85" t="s">
        <v>208</v>
      </c>
    </row>
    <row r="53" spans="18:20" x14ac:dyDescent="0.35">
      <c r="R53" s="9" t="s">
        <v>19</v>
      </c>
      <c r="S53" s="10">
        <v>2</v>
      </c>
      <c r="T53" s="84" t="s">
        <v>19</v>
      </c>
    </row>
    <row r="54" spans="18:20" x14ac:dyDescent="0.35">
      <c r="R54" s="9" t="s">
        <v>95</v>
      </c>
      <c r="S54" s="10">
        <v>2</v>
      </c>
      <c r="T54" s="84" t="s">
        <v>95</v>
      </c>
    </row>
    <row r="55" spans="18:20" x14ac:dyDescent="0.35">
      <c r="R55" s="9" t="s">
        <v>20</v>
      </c>
      <c r="S55" s="10">
        <v>2.4</v>
      </c>
      <c r="T55" s="84" t="s">
        <v>20</v>
      </c>
    </row>
    <row r="56" spans="18:20" x14ac:dyDescent="0.35">
      <c r="R56" s="9" t="s">
        <v>96</v>
      </c>
      <c r="S56" s="10">
        <v>2.4</v>
      </c>
      <c r="T56" s="84" t="s">
        <v>96</v>
      </c>
    </row>
    <row r="57" spans="18:20" x14ac:dyDescent="0.35">
      <c r="R57" s="9" t="s">
        <v>21</v>
      </c>
      <c r="S57" s="10">
        <v>2.8</v>
      </c>
      <c r="T57" s="84" t="s">
        <v>21</v>
      </c>
    </row>
    <row r="58" spans="18:20" x14ac:dyDescent="0.35">
      <c r="R58" s="9" t="s">
        <v>97</v>
      </c>
      <c r="S58" s="10">
        <v>2.8</v>
      </c>
      <c r="T58" s="84" t="s">
        <v>97</v>
      </c>
    </row>
    <row r="59" spans="18:20" x14ac:dyDescent="0.35">
      <c r="R59" s="9" t="s">
        <v>22</v>
      </c>
      <c r="S59" s="10">
        <v>2.4</v>
      </c>
      <c r="T59" s="84" t="s">
        <v>22</v>
      </c>
    </row>
    <row r="60" spans="18:20" x14ac:dyDescent="0.35">
      <c r="R60" s="9" t="s">
        <v>98</v>
      </c>
      <c r="S60" s="10">
        <v>2.4</v>
      </c>
      <c r="T60" s="84" t="s">
        <v>98</v>
      </c>
    </row>
    <row r="61" spans="18:20" x14ac:dyDescent="0.35">
      <c r="R61" s="9" t="s">
        <v>23</v>
      </c>
      <c r="S61" s="10">
        <v>2.8</v>
      </c>
      <c r="T61" s="84" t="s">
        <v>23</v>
      </c>
    </row>
    <row r="62" spans="18:20" x14ac:dyDescent="0.35">
      <c r="R62" s="9" t="s">
        <v>99</v>
      </c>
      <c r="S62" s="10">
        <v>2.8</v>
      </c>
      <c r="T62" s="84" t="s">
        <v>99</v>
      </c>
    </row>
    <row r="63" spans="18:20" x14ac:dyDescent="0.35">
      <c r="R63" s="9" t="s">
        <v>173</v>
      </c>
      <c r="S63" s="10">
        <v>3.2</v>
      </c>
      <c r="T63" s="84" t="s">
        <v>173</v>
      </c>
    </row>
    <row r="64" spans="18:20" x14ac:dyDescent="0.35">
      <c r="R64" s="9" t="s">
        <v>174</v>
      </c>
      <c r="S64" s="10">
        <v>3.2</v>
      </c>
      <c r="T64" s="84" t="s">
        <v>174</v>
      </c>
    </row>
    <row r="65" spans="18:20" x14ac:dyDescent="0.35">
      <c r="R65" s="9" t="s">
        <v>24</v>
      </c>
      <c r="S65" s="10">
        <v>2.8</v>
      </c>
      <c r="T65" s="84" t="s">
        <v>24</v>
      </c>
    </row>
    <row r="66" spans="18:20" x14ac:dyDescent="0.35">
      <c r="R66" s="9" t="s">
        <v>100</v>
      </c>
      <c r="S66" s="10">
        <v>2.8</v>
      </c>
      <c r="T66" s="84" t="s">
        <v>100</v>
      </c>
    </row>
    <row r="67" spans="18:20" x14ac:dyDescent="0.35">
      <c r="R67" s="9" t="s">
        <v>25</v>
      </c>
      <c r="S67" s="10">
        <v>3.2</v>
      </c>
      <c r="T67" s="84" t="s">
        <v>25</v>
      </c>
    </row>
    <row r="68" spans="18:20" x14ac:dyDescent="0.35">
      <c r="R68" s="9" t="s">
        <v>101</v>
      </c>
      <c r="S68" s="10">
        <v>3.2</v>
      </c>
      <c r="T68" s="84" t="s">
        <v>101</v>
      </c>
    </row>
    <row r="69" spans="18:20" x14ac:dyDescent="0.35">
      <c r="R69" s="9" t="s">
        <v>175</v>
      </c>
      <c r="S69" s="10">
        <v>3.6</v>
      </c>
      <c r="T69" s="84" t="s">
        <v>175</v>
      </c>
    </row>
    <row r="70" spans="18:20" x14ac:dyDescent="0.35">
      <c r="R70" s="9" t="s">
        <v>176</v>
      </c>
      <c r="S70" s="10">
        <v>3.6</v>
      </c>
      <c r="T70" s="84" t="s">
        <v>176</v>
      </c>
    </row>
    <row r="71" spans="18:20" x14ac:dyDescent="0.35">
      <c r="R71" s="9" t="s">
        <v>26</v>
      </c>
      <c r="S71" s="10">
        <v>2.4</v>
      </c>
      <c r="T71" s="84" t="s">
        <v>26</v>
      </c>
    </row>
    <row r="72" spans="18:20" x14ac:dyDescent="0.35">
      <c r="R72" s="9" t="s">
        <v>102</v>
      </c>
      <c r="S72" s="10">
        <v>2.4</v>
      </c>
      <c r="T72" s="84" t="s">
        <v>102</v>
      </c>
    </row>
    <row r="73" spans="18:20" x14ac:dyDescent="0.35">
      <c r="R73" s="9" t="s">
        <v>27</v>
      </c>
      <c r="S73" s="10">
        <v>2.8</v>
      </c>
      <c r="T73" s="84" t="s">
        <v>27</v>
      </c>
    </row>
    <row r="74" spans="18:20" x14ac:dyDescent="0.35">
      <c r="R74" s="9" t="s">
        <v>103</v>
      </c>
      <c r="S74" s="10">
        <v>2.8</v>
      </c>
      <c r="T74" s="84" t="s">
        <v>103</v>
      </c>
    </row>
    <row r="75" spans="18:20" x14ac:dyDescent="0.35">
      <c r="R75" s="9" t="s">
        <v>28</v>
      </c>
      <c r="S75" s="10">
        <v>3.2</v>
      </c>
      <c r="T75" s="84" t="s">
        <v>28</v>
      </c>
    </row>
    <row r="76" spans="18:20" x14ac:dyDescent="0.35">
      <c r="R76" s="9" t="s">
        <v>104</v>
      </c>
      <c r="S76" s="10">
        <v>3.2</v>
      </c>
      <c r="T76" s="84" t="s">
        <v>104</v>
      </c>
    </row>
    <row r="77" spans="18:20" x14ac:dyDescent="0.35">
      <c r="R77" s="9" t="s">
        <v>29</v>
      </c>
      <c r="S77" s="10">
        <v>2.8</v>
      </c>
      <c r="T77" s="84" t="s">
        <v>29</v>
      </c>
    </row>
    <row r="78" spans="18:20" x14ac:dyDescent="0.35">
      <c r="R78" s="9" t="s">
        <v>105</v>
      </c>
      <c r="S78" s="10">
        <v>2.8</v>
      </c>
      <c r="T78" s="84" t="s">
        <v>105</v>
      </c>
    </row>
    <row r="79" spans="18:20" x14ac:dyDescent="0.35">
      <c r="R79" s="9" t="s">
        <v>30</v>
      </c>
      <c r="S79" s="10">
        <v>3.2</v>
      </c>
      <c r="T79" s="84" t="s">
        <v>30</v>
      </c>
    </row>
    <row r="80" spans="18:20" x14ac:dyDescent="0.35">
      <c r="R80" s="9" t="s">
        <v>106</v>
      </c>
      <c r="S80" s="10">
        <v>3.2</v>
      </c>
      <c r="T80" s="84" t="s">
        <v>106</v>
      </c>
    </row>
    <row r="81" spans="18:20" x14ac:dyDescent="0.35">
      <c r="R81" s="9" t="s">
        <v>31</v>
      </c>
      <c r="S81" s="10">
        <v>3.6</v>
      </c>
      <c r="T81" s="84" t="s">
        <v>31</v>
      </c>
    </row>
    <row r="82" spans="18:20" x14ac:dyDescent="0.35">
      <c r="R82" s="9" t="s">
        <v>107</v>
      </c>
      <c r="S82" s="10">
        <v>3.6</v>
      </c>
      <c r="T82" s="84" t="s">
        <v>107</v>
      </c>
    </row>
    <row r="83" spans="18:20" x14ac:dyDescent="0.35">
      <c r="R83" s="9" t="s">
        <v>32</v>
      </c>
      <c r="S83" s="10">
        <v>3.2</v>
      </c>
      <c r="T83" s="84" t="s">
        <v>32</v>
      </c>
    </row>
    <row r="84" spans="18:20" x14ac:dyDescent="0.35">
      <c r="R84" s="9" t="s">
        <v>108</v>
      </c>
      <c r="S84" s="10">
        <v>3.2</v>
      </c>
      <c r="T84" s="84" t="s">
        <v>108</v>
      </c>
    </row>
    <row r="85" spans="18:20" x14ac:dyDescent="0.35">
      <c r="R85" s="9" t="s">
        <v>33</v>
      </c>
      <c r="S85" s="10">
        <v>3.6</v>
      </c>
      <c r="T85" s="84" t="s">
        <v>33</v>
      </c>
    </row>
    <row r="86" spans="18:20" x14ac:dyDescent="0.35">
      <c r="R86" s="9" t="s">
        <v>109</v>
      </c>
      <c r="S86" s="10">
        <v>3.6</v>
      </c>
      <c r="T86" s="84" t="s">
        <v>109</v>
      </c>
    </row>
    <row r="87" spans="18:20" x14ac:dyDescent="0.35">
      <c r="R87" s="9" t="s">
        <v>34</v>
      </c>
      <c r="S87" s="10">
        <v>4</v>
      </c>
      <c r="T87" s="84" t="s">
        <v>34</v>
      </c>
    </row>
    <row r="88" spans="18:20" x14ac:dyDescent="0.35">
      <c r="R88" s="9" t="s">
        <v>110</v>
      </c>
      <c r="S88" s="10">
        <v>4</v>
      </c>
      <c r="T88" s="84" t="s">
        <v>110</v>
      </c>
    </row>
    <row r="89" spans="18:20" x14ac:dyDescent="0.35">
      <c r="R89" s="9" t="s">
        <v>35</v>
      </c>
      <c r="S89" s="10">
        <v>3.2</v>
      </c>
      <c r="T89" s="84" t="s">
        <v>35</v>
      </c>
    </row>
    <row r="90" spans="18:20" x14ac:dyDescent="0.35">
      <c r="R90" s="9" t="s">
        <v>111</v>
      </c>
      <c r="S90" s="10">
        <v>3.2</v>
      </c>
      <c r="T90" s="84" t="s">
        <v>111</v>
      </c>
    </row>
    <row r="91" spans="18:20" x14ac:dyDescent="0.35">
      <c r="R91" s="9" t="s">
        <v>36</v>
      </c>
      <c r="S91" s="10">
        <v>3.6</v>
      </c>
      <c r="T91" s="84" t="s">
        <v>36</v>
      </c>
    </row>
    <row r="92" spans="18:20" x14ac:dyDescent="0.35">
      <c r="R92" s="9" t="s">
        <v>112</v>
      </c>
      <c r="S92" s="10">
        <v>3.6</v>
      </c>
      <c r="T92" s="84" t="s">
        <v>112</v>
      </c>
    </row>
    <row r="93" spans="18:20" x14ac:dyDescent="0.35">
      <c r="R93" s="9" t="s">
        <v>177</v>
      </c>
      <c r="S93" s="10">
        <v>4</v>
      </c>
      <c r="T93" s="84" t="s">
        <v>177</v>
      </c>
    </row>
    <row r="94" spans="18:20" x14ac:dyDescent="0.35">
      <c r="R94" s="9" t="s">
        <v>178</v>
      </c>
      <c r="S94" s="10">
        <v>4</v>
      </c>
      <c r="T94" s="84" t="s">
        <v>178</v>
      </c>
    </row>
    <row r="95" spans="18:20" x14ac:dyDescent="0.35">
      <c r="R95" s="9" t="s">
        <v>37</v>
      </c>
      <c r="S95" s="10">
        <v>3.6</v>
      </c>
      <c r="T95" s="84" t="s">
        <v>37</v>
      </c>
    </row>
    <row r="96" spans="18:20" x14ac:dyDescent="0.35">
      <c r="R96" s="9" t="s">
        <v>113</v>
      </c>
      <c r="S96" s="10">
        <v>3.6</v>
      </c>
      <c r="T96" s="84" t="s">
        <v>113</v>
      </c>
    </row>
    <row r="97" spans="18:20" x14ac:dyDescent="0.35">
      <c r="R97" s="9" t="s">
        <v>38</v>
      </c>
      <c r="S97" s="10">
        <v>4</v>
      </c>
      <c r="T97" s="84" t="s">
        <v>38</v>
      </c>
    </row>
    <row r="98" spans="18:20" x14ac:dyDescent="0.35">
      <c r="R98" s="9" t="s">
        <v>116</v>
      </c>
      <c r="S98" s="10">
        <v>4</v>
      </c>
      <c r="T98" s="84" t="s">
        <v>116</v>
      </c>
    </row>
    <row r="99" spans="18:20" x14ac:dyDescent="0.35">
      <c r="R99" s="9" t="s">
        <v>39</v>
      </c>
      <c r="S99" s="10">
        <v>4.4000000000000004</v>
      </c>
      <c r="T99" s="84" t="s">
        <v>39</v>
      </c>
    </row>
    <row r="100" spans="18:20" x14ac:dyDescent="0.35">
      <c r="R100" s="9" t="s">
        <v>119</v>
      </c>
      <c r="S100" s="10">
        <v>4.4000000000000004</v>
      </c>
      <c r="T100" s="84" t="s">
        <v>119</v>
      </c>
    </row>
    <row r="101" spans="18:20" x14ac:dyDescent="0.35">
      <c r="R101" s="9" t="s">
        <v>114</v>
      </c>
      <c r="S101" s="10">
        <v>3.6</v>
      </c>
      <c r="T101" s="84" t="s">
        <v>114</v>
      </c>
    </row>
    <row r="102" spans="18:20" x14ac:dyDescent="0.35">
      <c r="R102" s="9" t="s">
        <v>115</v>
      </c>
      <c r="S102" s="10">
        <v>3.6</v>
      </c>
      <c r="T102" s="84" t="s">
        <v>115</v>
      </c>
    </row>
    <row r="103" spans="18:20" x14ac:dyDescent="0.35">
      <c r="R103" s="9" t="s">
        <v>117</v>
      </c>
      <c r="S103" s="10">
        <v>4</v>
      </c>
      <c r="T103" s="84" t="s">
        <v>117</v>
      </c>
    </row>
    <row r="104" spans="18:20" x14ac:dyDescent="0.35">
      <c r="R104" s="9" t="s">
        <v>118</v>
      </c>
      <c r="S104" s="10">
        <v>4</v>
      </c>
      <c r="T104" s="84" t="s">
        <v>118</v>
      </c>
    </row>
    <row r="105" spans="18:20" x14ac:dyDescent="0.35">
      <c r="R105" s="9" t="s">
        <v>40</v>
      </c>
      <c r="S105" s="10">
        <v>3.6</v>
      </c>
      <c r="T105" s="84" t="s">
        <v>40</v>
      </c>
    </row>
    <row r="106" spans="18:20" x14ac:dyDescent="0.35">
      <c r="R106" s="9" t="s">
        <v>120</v>
      </c>
      <c r="S106" s="10">
        <v>3.6</v>
      </c>
      <c r="T106" s="84" t="s">
        <v>120</v>
      </c>
    </row>
    <row r="107" spans="18:20" x14ac:dyDescent="0.35">
      <c r="R107" s="9" t="s">
        <v>41</v>
      </c>
      <c r="S107" s="10">
        <v>4</v>
      </c>
      <c r="T107" s="84" t="s">
        <v>41</v>
      </c>
    </row>
    <row r="108" spans="18:20" x14ac:dyDescent="0.35">
      <c r="R108" s="9" t="s">
        <v>121</v>
      </c>
      <c r="S108" s="10">
        <v>4</v>
      </c>
      <c r="T108" s="84" t="s">
        <v>121</v>
      </c>
    </row>
    <row r="109" spans="18:20" x14ac:dyDescent="0.35">
      <c r="R109" s="9" t="s">
        <v>179</v>
      </c>
      <c r="S109" s="10">
        <v>4.4000000000000004</v>
      </c>
      <c r="T109" s="84" t="s">
        <v>179</v>
      </c>
    </row>
    <row r="110" spans="18:20" x14ac:dyDescent="0.35">
      <c r="R110" s="9" t="s">
        <v>180</v>
      </c>
      <c r="S110" s="10">
        <v>4.4000000000000004</v>
      </c>
      <c r="T110" s="84" t="s">
        <v>180</v>
      </c>
    </row>
    <row r="111" spans="18:20" x14ac:dyDescent="0.35">
      <c r="R111" s="9" t="s">
        <v>42</v>
      </c>
      <c r="S111" s="10">
        <v>4</v>
      </c>
      <c r="T111" s="84" t="s">
        <v>42</v>
      </c>
    </row>
    <row r="112" spans="18:20" x14ac:dyDescent="0.35">
      <c r="R112" s="9" t="s">
        <v>122</v>
      </c>
      <c r="S112" s="10">
        <v>4</v>
      </c>
      <c r="T112" s="84" t="s">
        <v>122</v>
      </c>
    </row>
    <row r="113" spans="18:20" x14ac:dyDescent="0.35">
      <c r="R113" s="9" t="s">
        <v>181</v>
      </c>
      <c r="S113" s="10">
        <v>4</v>
      </c>
      <c r="T113" s="84" t="s">
        <v>181</v>
      </c>
    </row>
    <row r="114" spans="18:20" x14ac:dyDescent="0.35">
      <c r="R114" s="9" t="s">
        <v>182</v>
      </c>
      <c r="S114" s="10">
        <v>4</v>
      </c>
      <c r="T114" s="84" t="s">
        <v>182</v>
      </c>
    </row>
    <row r="115" spans="18:20" x14ac:dyDescent="0.35">
      <c r="R115" s="9" t="s">
        <v>43</v>
      </c>
      <c r="S115" s="10">
        <v>4.4000000000000004</v>
      </c>
      <c r="T115" s="84" t="s">
        <v>43</v>
      </c>
    </row>
    <row r="116" spans="18:20" x14ac:dyDescent="0.35">
      <c r="R116" s="9" t="s">
        <v>123</v>
      </c>
      <c r="S116" s="10">
        <v>4.4000000000000004</v>
      </c>
      <c r="T116" s="84" t="s">
        <v>123</v>
      </c>
    </row>
    <row r="117" spans="18:20" x14ac:dyDescent="0.35">
      <c r="R117" s="9" t="s">
        <v>183</v>
      </c>
      <c r="S117" s="10">
        <v>4.4000000000000004</v>
      </c>
      <c r="T117" s="84" t="s">
        <v>183</v>
      </c>
    </row>
    <row r="118" spans="18:20" x14ac:dyDescent="0.35">
      <c r="R118" s="9" t="s">
        <v>184</v>
      </c>
      <c r="S118" s="10">
        <v>4.4000000000000004</v>
      </c>
      <c r="T118" s="84" t="s">
        <v>184</v>
      </c>
    </row>
    <row r="119" spans="18:20" x14ac:dyDescent="0.35">
      <c r="R119" s="9" t="s">
        <v>44</v>
      </c>
      <c r="S119" s="10">
        <v>4.8</v>
      </c>
      <c r="T119" s="84" t="s">
        <v>44</v>
      </c>
    </row>
    <row r="120" spans="18:20" x14ac:dyDescent="0.35">
      <c r="R120" s="9" t="s">
        <v>124</v>
      </c>
      <c r="S120" s="10">
        <v>4.8</v>
      </c>
      <c r="T120" s="84" t="s">
        <v>124</v>
      </c>
    </row>
    <row r="121" spans="18:20" x14ac:dyDescent="0.35">
      <c r="R121" s="9" t="s">
        <v>185</v>
      </c>
      <c r="S121" s="10">
        <v>4.8</v>
      </c>
      <c r="T121" s="84" t="s">
        <v>185</v>
      </c>
    </row>
    <row r="122" spans="18:20" x14ac:dyDescent="0.35">
      <c r="R122" s="9" t="s">
        <v>185</v>
      </c>
      <c r="S122" s="10">
        <v>4.8</v>
      </c>
      <c r="T122" s="84" t="s">
        <v>185</v>
      </c>
    </row>
    <row r="123" spans="18:20" x14ac:dyDescent="0.35">
      <c r="R123" s="9" t="s">
        <v>45</v>
      </c>
      <c r="S123" s="10">
        <v>4.4000000000000004</v>
      </c>
      <c r="T123" s="84" t="s">
        <v>45</v>
      </c>
    </row>
    <row r="124" spans="18:20" x14ac:dyDescent="0.35">
      <c r="R124" s="9" t="s">
        <v>125</v>
      </c>
      <c r="S124" s="10">
        <v>4.4000000000000004</v>
      </c>
      <c r="T124" s="84" t="s">
        <v>125</v>
      </c>
    </row>
    <row r="125" spans="18:20" x14ac:dyDescent="0.35">
      <c r="R125" s="9" t="s">
        <v>46</v>
      </c>
      <c r="S125" s="10">
        <v>5.2</v>
      </c>
      <c r="T125" s="84" t="s">
        <v>46</v>
      </c>
    </row>
    <row r="126" spans="18:20" x14ac:dyDescent="0.35">
      <c r="R126" s="9" t="s">
        <v>126</v>
      </c>
      <c r="S126" s="10">
        <v>5.2</v>
      </c>
      <c r="T126" s="84" t="s">
        <v>126</v>
      </c>
    </row>
    <row r="127" spans="18:20" x14ac:dyDescent="0.35">
      <c r="R127" s="9" t="s">
        <v>47</v>
      </c>
      <c r="S127" s="10">
        <v>5.2</v>
      </c>
      <c r="T127" s="84" t="s">
        <v>47</v>
      </c>
    </row>
    <row r="128" spans="18:20" x14ac:dyDescent="0.35">
      <c r="R128" s="9" t="s">
        <v>127</v>
      </c>
      <c r="S128" s="10">
        <v>5.2</v>
      </c>
      <c r="T128" s="84" t="s">
        <v>127</v>
      </c>
    </row>
    <row r="129" spans="18:20" x14ac:dyDescent="0.35">
      <c r="R129" s="9" t="s">
        <v>48</v>
      </c>
      <c r="S129" s="10">
        <v>5.2</v>
      </c>
      <c r="T129" s="84" t="s">
        <v>48</v>
      </c>
    </row>
    <row r="130" spans="18:20" x14ac:dyDescent="0.35">
      <c r="R130" s="9" t="s">
        <v>128</v>
      </c>
      <c r="S130" s="10">
        <v>5.2</v>
      </c>
      <c r="T130" s="84" t="s">
        <v>128</v>
      </c>
    </row>
    <row r="131" spans="18:20" x14ac:dyDescent="0.35">
      <c r="R131" s="9" t="s">
        <v>49</v>
      </c>
      <c r="S131" s="10">
        <v>4.4000000000000004</v>
      </c>
      <c r="T131" s="84" t="s">
        <v>49</v>
      </c>
    </row>
    <row r="132" spans="18:20" x14ac:dyDescent="0.35">
      <c r="R132" s="9" t="s">
        <v>129</v>
      </c>
      <c r="S132" s="10">
        <v>4.4000000000000004</v>
      </c>
      <c r="T132" s="84" t="s">
        <v>129</v>
      </c>
    </row>
    <row r="133" spans="18:20" x14ac:dyDescent="0.35">
      <c r="R133" s="9" t="s">
        <v>50</v>
      </c>
      <c r="S133" s="10">
        <v>4.8</v>
      </c>
      <c r="T133" s="84" t="s">
        <v>50</v>
      </c>
    </row>
    <row r="134" spans="18:20" x14ac:dyDescent="0.35">
      <c r="R134" s="9" t="s">
        <v>130</v>
      </c>
      <c r="S134" s="10">
        <v>4.8</v>
      </c>
      <c r="T134" s="84" t="s">
        <v>130</v>
      </c>
    </row>
    <row r="135" spans="18:20" x14ac:dyDescent="0.35">
      <c r="R135" s="9" t="s">
        <v>51</v>
      </c>
      <c r="S135" s="10">
        <v>4</v>
      </c>
      <c r="T135" s="84" t="s">
        <v>51</v>
      </c>
    </row>
    <row r="136" spans="18:20" x14ac:dyDescent="0.35">
      <c r="R136" s="9" t="s">
        <v>131</v>
      </c>
      <c r="S136" s="10">
        <v>4</v>
      </c>
      <c r="T136" s="84" t="s">
        <v>131</v>
      </c>
    </row>
    <row r="137" spans="18:20" x14ac:dyDescent="0.35">
      <c r="R137" s="9" t="s">
        <v>52</v>
      </c>
      <c r="S137" s="10">
        <v>4.4000000000000004</v>
      </c>
      <c r="T137" s="84" t="s">
        <v>52</v>
      </c>
    </row>
    <row r="138" spans="18:20" x14ac:dyDescent="0.35">
      <c r="R138" s="9" t="s">
        <v>132</v>
      </c>
      <c r="S138" s="10">
        <v>4.4000000000000004</v>
      </c>
      <c r="T138" s="84" t="s">
        <v>132</v>
      </c>
    </row>
    <row r="139" spans="18:20" x14ac:dyDescent="0.35">
      <c r="R139" s="9" t="s">
        <v>53</v>
      </c>
      <c r="S139" s="10">
        <v>4.8</v>
      </c>
      <c r="T139" s="84" t="s">
        <v>53</v>
      </c>
    </row>
    <row r="140" spans="18:20" x14ac:dyDescent="0.35">
      <c r="R140" s="9" t="s">
        <v>133</v>
      </c>
      <c r="S140" s="10">
        <v>4.8</v>
      </c>
      <c r="T140" s="84" t="s">
        <v>133</v>
      </c>
    </row>
    <row r="141" spans="18:20" x14ac:dyDescent="0.35">
      <c r="R141" s="9" t="s">
        <v>54</v>
      </c>
      <c r="S141" s="10">
        <v>5.2</v>
      </c>
      <c r="T141" s="84" t="s">
        <v>54</v>
      </c>
    </row>
    <row r="142" spans="18:20" x14ac:dyDescent="0.35">
      <c r="R142" s="9" t="s">
        <v>134</v>
      </c>
      <c r="S142" s="10">
        <v>5.2</v>
      </c>
      <c r="T142" s="84" t="s">
        <v>134</v>
      </c>
    </row>
    <row r="143" spans="18:20" x14ac:dyDescent="0.35">
      <c r="R143" s="9" t="s">
        <v>55</v>
      </c>
      <c r="S143" s="10">
        <v>5.6</v>
      </c>
      <c r="T143" s="84" t="s">
        <v>55</v>
      </c>
    </row>
    <row r="144" spans="18:20" x14ac:dyDescent="0.35">
      <c r="R144" s="9" t="s">
        <v>135</v>
      </c>
      <c r="S144" s="10">
        <v>5.6</v>
      </c>
      <c r="T144" s="84" t="s">
        <v>135</v>
      </c>
    </row>
    <row r="145" spans="18:20" x14ac:dyDescent="0.35">
      <c r="R145" s="9" t="s">
        <v>186</v>
      </c>
      <c r="S145" s="10">
        <v>5.2</v>
      </c>
      <c r="T145" s="84" t="s">
        <v>186</v>
      </c>
    </row>
    <row r="146" spans="18:20" x14ac:dyDescent="0.35">
      <c r="R146" s="9" t="s">
        <v>187</v>
      </c>
      <c r="S146" s="10">
        <v>5.2</v>
      </c>
      <c r="T146" s="84" t="s">
        <v>187</v>
      </c>
    </row>
    <row r="147" spans="18:20" x14ac:dyDescent="0.35">
      <c r="R147" s="9" t="s">
        <v>56</v>
      </c>
      <c r="S147" s="10">
        <v>6</v>
      </c>
      <c r="T147" s="84" t="s">
        <v>56</v>
      </c>
    </row>
    <row r="148" spans="18:20" x14ac:dyDescent="0.35">
      <c r="R148" s="9" t="s">
        <v>136</v>
      </c>
      <c r="S148" s="10">
        <v>6</v>
      </c>
      <c r="T148" s="84" t="s">
        <v>136</v>
      </c>
    </row>
    <row r="149" spans="18:20" x14ac:dyDescent="0.35">
      <c r="R149" s="9" t="s">
        <v>57</v>
      </c>
      <c r="S149" s="10">
        <v>4.5</v>
      </c>
      <c r="T149" s="84" t="s">
        <v>57</v>
      </c>
    </row>
    <row r="150" spans="18:20" x14ac:dyDescent="0.35">
      <c r="R150" s="9" t="s">
        <v>137</v>
      </c>
      <c r="S150" s="10">
        <v>4.5</v>
      </c>
      <c r="T150" s="84" t="s">
        <v>137</v>
      </c>
    </row>
    <row r="151" spans="18:20" x14ac:dyDescent="0.35">
      <c r="R151" s="9" t="s">
        <v>58</v>
      </c>
      <c r="S151" s="10">
        <v>5.3</v>
      </c>
      <c r="T151" s="84" t="s">
        <v>58</v>
      </c>
    </row>
    <row r="152" spans="18:20" x14ac:dyDescent="0.35">
      <c r="R152" s="9" t="s">
        <v>138</v>
      </c>
      <c r="S152" s="10">
        <v>5.3</v>
      </c>
      <c r="T152" s="84" t="s">
        <v>138</v>
      </c>
    </row>
    <row r="153" spans="18:20" x14ac:dyDescent="0.35">
      <c r="R153" s="9" t="s">
        <v>59</v>
      </c>
      <c r="S153" s="10">
        <v>6.1</v>
      </c>
      <c r="T153" s="84" t="s">
        <v>59</v>
      </c>
    </row>
    <row r="154" spans="18:20" x14ac:dyDescent="0.35">
      <c r="R154" s="9" t="s">
        <v>139</v>
      </c>
      <c r="S154" s="10">
        <v>6.1</v>
      </c>
      <c r="T154" s="84" t="s">
        <v>139</v>
      </c>
    </row>
    <row r="155" spans="18:20" x14ac:dyDescent="0.35">
      <c r="R155" s="9" t="s">
        <v>60</v>
      </c>
      <c r="S155" s="10">
        <v>5.0999999999999996</v>
      </c>
      <c r="T155" s="84" t="s">
        <v>60</v>
      </c>
    </row>
    <row r="156" spans="18:20" x14ac:dyDescent="0.35">
      <c r="R156" s="9" t="s">
        <v>140</v>
      </c>
      <c r="S156" s="10">
        <v>5.0999999999999996</v>
      </c>
      <c r="T156" s="84" t="s">
        <v>140</v>
      </c>
    </row>
    <row r="157" spans="18:20" x14ac:dyDescent="0.35">
      <c r="R157" s="9" t="s">
        <v>61</v>
      </c>
      <c r="S157" s="10">
        <v>5.9</v>
      </c>
      <c r="T157" s="84" t="s">
        <v>61</v>
      </c>
    </row>
    <row r="158" spans="18:20" x14ac:dyDescent="0.35">
      <c r="R158" s="9" t="s">
        <v>141</v>
      </c>
      <c r="S158" s="10">
        <v>5.9</v>
      </c>
      <c r="T158" s="84" t="s">
        <v>141</v>
      </c>
    </row>
    <row r="159" spans="18:20" x14ac:dyDescent="0.35">
      <c r="R159" s="9" t="s">
        <v>62</v>
      </c>
      <c r="S159" s="10">
        <v>6.3</v>
      </c>
      <c r="T159" s="84" t="s">
        <v>62</v>
      </c>
    </row>
    <row r="160" spans="18:20" x14ac:dyDescent="0.35">
      <c r="R160" s="9" t="s">
        <v>142</v>
      </c>
      <c r="S160" s="10">
        <v>6.3</v>
      </c>
      <c r="T160" s="84" t="s">
        <v>142</v>
      </c>
    </row>
    <row r="161" spans="18:20" x14ac:dyDescent="0.35">
      <c r="R161" s="9" t="s">
        <v>63</v>
      </c>
      <c r="S161" s="10">
        <v>7.1</v>
      </c>
      <c r="T161" s="84" t="s">
        <v>63</v>
      </c>
    </row>
    <row r="162" spans="18:20" x14ac:dyDescent="0.35">
      <c r="R162" s="9" t="s">
        <v>143</v>
      </c>
      <c r="S162" s="10">
        <v>7.1</v>
      </c>
      <c r="T162" s="84" t="s">
        <v>143</v>
      </c>
    </row>
    <row r="163" spans="18:20" x14ac:dyDescent="0.35">
      <c r="R163" s="9" t="s">
        <v>64</v>
      </c>
      <c r="S163" s="10">
        <v>5.7</v>
      </c>
      <c r="T163" s="84" t="s">
        <v>64</v>
      </c>
    </row>
    <row r="164" spans="18:20" x14ac:dyDescent="0.35">
      <c r="R164" s="9" t="s">
        <v>144</v>
      </c>
      <c r="S164" s="10">
        <v>5.7</v>
      </c>
      <c r="T164" s="84" t="s">
        <v>144</v>
      </c>
    </row>
    <row r="165" spans="18:20" x14ac:dyDescent="0.35">
      <c r="R165" s="9" t="s">
        <v>65</v>
      </c>
      <c r="S165" s="10">
        <v>6.5</v>
      </c>
      <c r="T165" s="84" t="s">
        <v>65</v>
      </c>
    </row>
    <row r="166" spans="18:20" x14ac:dyDescent="0.35">
      <c r="R166" s="9" t="s">
        <v>145</v>
      </c>
      <c r="S166" s="10">
        <v>6.5</v>
      </c>
      <c r="T166" s="84" t="s">
        <v>145</v>
      </c>
    </row>
    <row r="167" spans="18:20" x14ac:dyDescent="0.35">
      <c r="R167" s="9" t="s">
        <v>66</v>
      </c>
      <c r="S167" s="10">
        <v>7.5</v>
      </c>
      <c r="T167" s="84" t="s">
        <v>66</v>
      </c>
    </row>
    <row r="168" spans="18:20" x14ac:dyDescent="0.35">
      <c r="R168" s="9" t="s">
        <v>146</v>
      </c>
      <c r="S168" s="10">
        <v>7.5</v>
      </c>
      <c r="T168" s="84" t="s">
        <v>146</v>
      </c>
    </row>
    <row r="169" spans="18:20" x14ac:dyDescent="0.35">
      <c r="R169" s="9" t="s">
        <v>67</v>
      </c>
      <c r="S169" s="10">
        <v>8.1</v>
      </c>
      <c r="T169" s="84" t="s">
        <v>67</v>
      </c>
    </row>
    <row r="170" spans="18:20" x14ac:dyDescent="0.35">
      <c r="R170" s="9" t="s">
        <v>147</v>
      </c>
      <c r="S170" s="10">
        <v>8.1</v>
      </c>
      <c r="T170" s="84" t="s">
        <v>147</v>
      </c>
    </row>
    <row r="171" spans="18:20" x14ac:dyDescent="0.35">
      <c r="R171" s="9" t="s">
        <v>68</v>
      </c>
      <c r="S171" s="10">
        <v>6.3</v>
      </c>
      <c r="T171" s="84" t="s">
        <v>68</v>
      </c>
    </row>
    <row r="172" spans="18:20" x14ac:dyDescent="0.35">
      <c r="R172" s="9" t="s">
        <v>148</v>
      </c>
      <c r="S172" s="10">
        <v>6.3</v>
      </c>
      <c r="T172" s="84" t="s">
        <v>148</v>
      </c>
    </row>
    <row r="173" spans="18:20" x14ac:dyDescent="0.35">
      <c r="R173" s="9" t="s">
        <v>69</v>
      </c>
      <c r="S173" s="10">
        <v>6.9</v>
      </c>
      <c r="T173" s="84" t="s">
        <v>69</v>
      </c>
    </row>
    <row r="174" spans="18:20" x14ac:dyDescent="0.35">
      <c r="R174" s="9" t="s">
        <v>149</v>
      </c>
      <c r="S174" s="10">
        <v>6.9</v>
      </c>
      <c r="T174" s="84" t="s">
        <v>149</v>
      </c>
    </row>
    <row r="175" spans="18:20" x14ac:dyDescent="0.35">
      <c r="R175" s="9" t="s">
        <v>188</v>
      </c>
      <c r="S175" s="10">
        <v>5.7</v>
      </c>
      <c r="T175" s="84" t="s">
        <v>188</v>
      </c>
    </row>
    <row r="176" spans="18:20" x14ac:dyDescent="0.35">
      <c r="R176" s="9" t="s">
        <v>189</v>
      </c>
      <c r="S176" s="10">
        <v>5.7</v>
      </c>
      <c r="T176" s="84" t="s">
        <v>189</v>
      </c>
    </row>
    <row r="177" spans="18:20" x14ac:dyDescent="0.35">
      <c r="R177" s="9" t="s">
        <v>190</v>
      </c>
      <c r="S177" s="10">
        <v>6.5</v>
      </c>
      <c r="T177" s="84" t="s">
        <v>190</v>
      </c>
    </row>
    <row r="178" spans="18:20" x14ac:dyDescent="0.35">
      <c r="R178" s="9" t="s">
        <v>191</v>
      </c>
      <c r="S178" s="10">
        <v>6.5</v>
      </c>
      <c r="T178" s="84" t="s">
        <v>191</v>
      </c>
    </row>
    <row r="179" spans="18:20" x14ac:dyDescent="0.35">
      <c r="R179" s="9" t="s">
        <v>192</v>
      </c>
      <c r="S179" s="10">
        <v>8</v>
      </c>
      <c r="T179" s="84" t="s">
        <v>192</v>
      </c>
    </row>
    <row r="180" spans="18:20" x14ac:dyDescent="0.35">
      <c r="R180" s="70" t="s">
        <v>193</v>
      </c>
      <c r="S180" s="71">
        <v>8</v>
      </c>
      <c r="T180" s="86" t="s">
        <v>193</v>
      </c>
    </row>
  </sheetData>
  <sheetProtection algorithmName="SHA-512" hashValue="HeHH5ukax91S+rfZI4VDK9JpavHFETkCsRDFIBkrdxOLff9sjgi+ZnaltSIgPKpsqB7Ixd7wxvq+K9ec2JKiEw==" saltValue="WP4wLQCHJDnsdl5Bf2tXCQ==" spinCount="100000" sheet="1" selectLockedCells="1"/>
  <mergeCells count="33">
    <mergeCell ref="D21:E21"/>
    <mergeCell ref="L21:M21"/>
    <mergeCell ref="B23:O26"/>
    <mergeCell ref="D18:E18"/>
    <mergeCell ref="L18:M18"/>
    <mergeCell ref="D19:E19"/>
    <mergeCell ref="L19:M19"/>
    <mergeCell ref="D20:E20"/>
    <mergeCell ref="L20:M20"/>
    <mergeCell ref="N17:O17"/>
    <mergeCell ref="D11:E11"/>
    <mergeCell ref="L11:M11"/>
    <mergeCell ref="D12:E12"/>
    <mergeCell ref="L12:M12"/>
    <mergeCell ref="D13:E13"/>
    <mergeCell ref="L13:M13"/>
    <mergeCell ref="D14:E14"/>
    <mergeCell ref="L14:M14"/>
    <mergeCell ref="D17:E17"/>
    <mergeCell ref="F17:G17"/>
    <mergeCell ref="L17:M17"/>
    <mergeCell ref="N10:O10"/>
    <mergeCell ref="A2:G2"/>
    <mergeCell ref="I2:O2"/>
    <mergeCell ref="A3:G3"/>
    <mergeCell ref="A4:G4"/>
    <mergeCell ref="I4:J4"/>
    <mergeCell ref="K4:L4"/>
    <mergeCell ref="I5:J6"/>
    <mergeCell ref="K5:L6"/>
    <mergeCell ref="D10:E10"/>
    <mergeCell ref="F10:G10"/>
    <mergeCell ref="L10:M10"/>
  </mergeCells>
  <conditionalFormatting sqref="D18:E20">
    <cfRule type="cellIs" dxfId="129" priority="1" operator="equal">
      <formula>D11</formula>
    </cfRule>
  </conditionalFormatting>
  <conditionalFormatting sqref="L11">
    <cfRule type="cellIs" dxfId="128" priority="2" operator="equal">
      <formula>D18</formula>
    </cfRule>
    <cfRule type="cellIs" dxfId="127" priority="3" operator="equal">
      <formula>D11</formula>
    </cfRule>
  </conditionalFormatting>
  <conditionalFormatting sqref="L12">
    <cfRule type="cellIs" dxfId="126" priority="4" operator="equal">
      <formula>D19</formula>
    </cfRule>
    <cfRule type="cellIs" dxfId="125" priority="5" operator="equal">
      <formula>D12</formula>
    </cfRule>
  </conditionalFormatting>
  <conditionalFormatting sqref="L13">
    <cfRule type="cellIs" dxfId="124" priority="6" operator="equal">
      <formula>D20</formula>
    </cfRule>
    <cfRule type="cellIs" dxfId="123" priority="7" operator="equal">
      <formula>D13</formula>
    </cfRule>
  </conditionalFormatting>
  <conditionalFormatting sqref="L18:L20">
    <cfRule type="cellIs" dxfId="122" priority="8" operator="equal">
      <formula>L11</formula>
    </cfRule>
    <cfRule type="cellIs" dxfId="121" priority="9" operator="equal">
      <formula>D18</formula>
    </cfRule>
    <cfRule type="cellIs" dxfId="120" priority="10" operator="equal">
      <formula>D11</formula>
    </cfRule>
  </conditionalFormatting>
  <printOptions horizontalCentered="1"/>
  <pageMargins left="0.70866141732283472" right="0.70866141732283472" top="0.74803149606299213" bottom="0.74803149606299213" header="0.51181102362204722" footer="0.51181102362204722"/>
  <pageSetup paperSize="9" scale="79" firstPageNumber="0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45417-4492-4490-AF07-B9070DC3DB94}">
  <sheetPr>
    <pageSetUpPr fitToPage="1"/>
  </sheetPr>
  <dimension ref="A1:AMK180"/>
  <sheetViews>
    <sheetView showGridLines="0" zoomScale="80" zoomScaleNormal="80" workbookViewId="0">
      <selection activeCell="B23" sqref="B23:O26"/>
    </sheetView>
  </sheetViews>
  <sheetFormatPr defaultRowHeight="13.15" x14ac:dyDescent="0.35"/>
  <cols>
    <col min="1" max="1" width="9.06640625" style="32" customWidth="1"/>
    <col min="2" max="2" width="20.59765625" style="32" customWidth="1"/>
    <col min="3" max="3" width="9.06640625" style="32" customWidth="1"/>
    <col min="4" max="4" width="20.59765625" style="32" customWidth="1"/>
    <col min="5" max="5" width="10.59765625" style="32" customWidth="1"/>
    <col min="6" max="8" width="5.59765625" style="32" customWidth="1"/>
    <col min="9" max="9" width="9.06640625" style="32" customWidth="1"/>
    <col min="10" max="10" width="20.59765625" style="32" customWidth="1"/>
    <col min="11" max="11" width="9.06640625" style="32" customWidth="1"/>
    <col min="12" max="12" width="20.59765625" style="32" customWidth="1"/>
    <col min="13" max="13" width="10.59765625" style="32" customWidth="1"/>
    <col min="14" max="15" width="5.59765625" style="32" customWidth="1"/>
    <col min="16" max="16" width="9.73046875" style="32" customWidth="1"/>
    <col min="17" max="17" width="9.06640625" style="32" customWidth="1"/>
    <col min="18" max="18" width="12.86328125" style="64" customWidth="1"/>
    <col min="19" max="19" width="9.06640625" style="32" customWidth="1"/>
    <col min="20" max="20" width="12.53125" style="32" bestFit="1" customWidth="1"/>
    <col min="21" max="1025" width="9.06640625" style="32" customWidth="1"/>
    <col min="1026" max="16384" width="9.06640625" style="67"/>
  </cols>
  <sheetData>
    <row r="1" spans="1:20" x14ac:dyDescent="0.4">
      <c r="R1" s="65" t="s">
        <v>77</v>
      </c>
      <c r="S1" s="66" t="s">
        <v>72</v>
      </c>
      <c r="T1" s="81" t="s">
        <v>214</v>
      </c>
    </row>
    <row r="2" spans="1:20" s="32" customFormat="1" ht="18" x14ac:dyDescent="0.35">
      <c r="A2" s="105" t="s">
        <v>209</v>
      </c>
      <c r="B2" s="105"/>
      <c r="C2" s="105"/>
      <c r="D2" s="105"/>
      <c r="E2" s="105"/>
      <c r="F2" s="105"/>
      <c r="G2" s="105"/>
      <c r="I2" s="106" t="s">
        <v>164</v>
      </c>
      <c r="J2" s="106"/>
      <c r="K2" s="106"/>
      <c r="L2" s="106"/>
      <c r="M2" s="106"/>
      <c r="N2" s="106"/>
      <c r="O2" s="106"/>
      <c r="R2" s="72"/>
      <c r="S2" s="73"/>
      <c r="T2" s="82"/>
    </row>
    <row r="3" spans="1:20" s="32" customFormat="1" ht="18" x14ac:dyDescent="0.35">
      <c r="A3" s="105">
        <f>Base!B9</f>
        <v>0</v>
      </c>
      <c r="B3" s="105"/>
      <c r="C3" s="105"/>
      <c r="D3" s="105"/>
      <c r="E3" s="105"/>
      <c r="F3" s="105"/>
      <c r="G3" s="105"/>
      <c r="R3" s="74"/>
      <c r="S3" s="75"/>
      <c r="T3" s="83"/>
    </row>
    <row r="4" spans="1:20" s="32" customFormat="1" ht="18" x14ac:dyDescent="0.35">
      <c r="A4" s="107">
        <f>Base!B12</f>
        <v>0</v>
      </c>
      <c r="B4" s="107"/>
      <c r="C4" s="107"/>
      <c r="D4" s="107"/>
      <c r="E4" s="107"/>
      <c r="F4" s="107"/>
      <c r="G4" s="107"/>
      <c r="I4" s="88" t="s">
        <v>84</v>
      </c>
      <c r="J4" s="88"/>
      <c r="K4" s="88" t="s">
        <v>83</v>
      </c>
      <c r="L4" s="88"/>
      <c r="M4" s="33" t="s">
        <v>82</v>
      </c>
      <c r="N4" s="34" t="s">
        <v>81</v>
      </c>
      <c r="O4" s="37">
        <f>VLOOKUP($Q$7,Base!$C$2:$H$32,3,FALSE)</f>
        <v>0</v>
      </c>
      <c r="R4" s="74"/>
      <c r="S4" s="75"/>
      <c r="T4" s="83"/>
    </row>
    <row r="5" spans="1:20" s="32" customFormat="1" x14ac:dyDescent="0.35">
      <c r="I5" s="108">
        <f>VLOOKUP($Q$7,Base!$C$2:$H$32,2,FALSE)</f>
        <v>0</v>
      </c>
      <c r="J5" s="108"/>
      <c r="K5" s="109">
        <f>Base!B5</f>
        <v>0</v>
      </c>
      <c r="L5" s="109"/>
      <c r="M5" s="68">
        <f>VLOOKUP($Q$7,Base!$C$2:$H$32,6,FALSE)</f>
        <v>0</v>
      </c>
      <c r="N5" s="34" t="s">
        <v>80</v>
      </c>
      <c r="O5" s="37">
        <f>VLOOKUP($Q$7,Base!$C$2:$H$32,4,FALSE)</f>
        <v>0</v>
      </c>
      <c r="R5" s="74"/>
      <c r="S5" s="75"/>
      <c r="T5" s="83"/>
    </row>
    <row r="6" spans="1:20" s="32" customFormat="1" x14ac:dyDescent="0.35">
      <c r="I6" s="108"/>
      <c r="J6" s="108"/>
      <c r="K6" s="109"/>
      <c r="L6" s="109"/>
      <c r="M6" s="69">
        <f>VLOOKUP($Q$7,Base!$C$2:$H$32,5,FALSE)</f>
        <v>0</v>
      </c>
      <c r="N6" s="34" t="s">
        <v>71</v>
      </c>
      <c r="O6" s="35"/>
      <c r="R6" s="74"/>
      <c r="S6" s="75"/>
      <c r="T6" s="83"/>
    </row>
    <row r="7" spans="1:20" s="32" customFormat="1" x14ac:dyDescent="0.3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63" t="s">
        <v>85</v>
      </c>
      <c r="Q7" s="77">
        <v>1</v>
      </c>
      <c r="R7" s="74"/>
      <c r="S7" s="75"/>
      <c r="T7" s="83"/>
    </row>
    <row r="8" spans="1:20" x14ac:dyDescent="0.35">
      <c r="R8" s="74"/>
      <c r="S8" s="75"/>
      <c r="T8" s="83"/>
    </row>
    <row r="9" spans="1:20" s="32" customFormat="1" ht="18" customHeight="1" x14ac:dyDescent="0.35">
      <c r="A9" s="32" t="s">
        <v>79</v>
      </c>
      <c r="I9" s="32" t="s">
        <v>165</v>
      </c>
      <c r="R9" s="74"/>
      <c r="S9" s="75"/>
      <c r="T9" s="83"/>
    </row>
    <row r="10" spans="1:20" s="32" customFormat="1" ht="18" customHeight="1" x14ac:dyDescent="0.35">
      <c r="A10" s="37"/>
      <c r="B10" s="38" t="s">
        <v>77</v>
      </c>
      <c r="C10" s="37" t="s">
        <v>72</v>
      </c>
      <c r="D10" s="88" t="s">
        <v>76</v>
      </c>
      <c r="E10" s="88"/>
      <c r="F10" s="88" t="s">
        <v>72</v>
      </c>
      <c r="G10" s="104"/>
      <c r="I10" s="37"/>
      <c r="J10" s="38" t="s">
        <v>77</v>
      </c>
      <c r="K10" s="37" t="s">
        <v>72</v>
      </c>
      <c r="L10" s="88" t="s">
        <v>76</v>
      </c>
      <c r="M10" s="88"/>
      <c r="N10" s="88" t="s">
        <v>72</v>
      </c>
      <c r="O10" s="88"/>
      <c r="R10" s="74"/>
      <c r="S10" s="75"/>
      <c r="T10" s="83"/>
    </row>
    <row r="11" spans="1:20" s="32" customFormat="1" ht="18" customHeight="1" x14ac:dyDescent="0.35">
      <c r="A11" s="39" t="s">
        <v>166</v>
      </c>
      <c r="B11" s="40"/>
      <c r="C11" s="41" t="e">
        <f>VLOOKUP(B11,$R$2:$S$180,2,0)</f>
        <v>#N/A</v>
      </c>
      <c r="D11" s="98">
        <f>B11</f>
        <v>0</v>
      </c>
      <c r="E11" s="99"/>
      <c r="F11" s="42" t="e">
        <f>VLOOKUP(D11,$R$2:$S$180,2,0)</f>
        <v>#N/A</v>
      </c>
      <c r="G11" s="43"/>
      <c r="I11" s="39" t="s">
        <v>166</v>
      </c>
      <c r="J11" s="40"/>
      <c r="K11" s="41" t="e">
        <f t="shared" ref="K11:K13" si="0">VLOOKUP(J11,$R$2:$S$180,2,0)</f>
        <v>#N/A</v>
      </c>
      <c r="L11" s="99">
        <f>J11</f>
        <v>0</v>
      </c>
      <c r="M11" s="99"/>
      <c r="N11" s="44" t="e">
        <f t="shared" ref="N11:N13" si="1">VLOOKUP(L11,$R$2:$S$180,2,0)</f>
        <v>#N/A</v>
      </c>
      <c r="O11" s="44"/>
      <c r="R11" s="74"/>
      <c r="S11" s="75"/>
      <c r="T11" s="83"/>
    </row>
    <row r="12" spans="1:20" s="32" customFormat="1" ht="18" customHeight="1" x14ac:dyDescent="0.35">
      <c r="A12" s="45" t="s">
        <v>167</v>
      </c>
      <c r="B12" s="46"/>
      <c r="C12" s="47" t="e">
        <f t="shared" ref="C12:C13" si="2">VLOOKUP(B12,$R$2:$S$180,2,0)</f>
        <v>#N/A</v>
      </c>
      <c r="D12" s="100">
        <f>B12</f>
        <v>0</v>
      </c>
      <c r="E12" s="101"/>
      <c r="F12" s="48" t="e">
        <f>VLOOKUP(D12,$R$2:$S$180,2,0)</f>
        <v>#N/A</v>
      </c>
      <c r="G12" s="49"/>
      <c r="I12" s="45" t="s">
        <v>167</v>
      </c>
      <c r="J12" s="46"/>
      <c r="K12" s="47" t="e">
        <f t="shared" si="0"/>
        <v>#N/A</v>
      </c>
      <c r="L12" s="101">
        <f>J12</f>
        <v>0</v>
      </c>
      <c r="M12" s="101"/>
      <c r="N12" s="50" t="e">
        <f t="shared" si="1"/>
        <v>#N/A</v>
      </c>
      <c r="O12" s="50"/>
      <c r="R12" s="9" t="s">
        <v>2</v>
      </c>
      <c r="S12" s="10" t="s">
        <v>2</v>
      </c>
      <c r="T12" s="84" t="s">
        <v>2</v>
      </c>
    </row>
    <row r="13" spans="1:20" s="32" customFormat="1" ht="18" customHeight="1" x14ac:dyDescent="0.35">
      <c r="A13" s="51" t="s">
        <v>168</v>
      </c>
      <c r="B13" s="52"/>
      <c r="C13" s="53" t="e">
        <f t="shared" si="2"/>
        <v>#N/A</v>
      </c>
      <c r="D13" s="102">
        <f>B13</f>
        <v>0</v>
      </c>
      <c r="E13" s="103"/>
      <c r="F13" s="54" t="e">
        <f>VLOOKUP(D13,$R$2:$S$180,2,0)</f>
        <v>#N/A</v>
      </c>
      <c r="G13" s="55"/>
      <c r="I13" s="51" t="s">
        <v>168</v>
      </c>
      <c r="J13" s="52"/>
      <c r="K13" s="53" t="e">
        <f t="shared" si="0"/>
        <v>#N/A</v>
      </c>
      <c r="L13" s="103">
        <f>J13</f>
        <v>0</v>
      </c>
      <c r="M13" s="103"/>
      <c r="N13" s="56" t="e">
        <f t="shared" si="1"/>
        <v>#N/A</v>
      </c>
      <c r="O13" s="56"/>
      <c r="R13" s="9" t="s">
        <v>1</v>
      </c>
      <c r="S13" s="10" t="s">
        <v>2</v>
      </c>
      <c r="T13" s="84" t="s">
        <v>1</v>
      </c>
    </row>
    <row r="14" spans="1:20" s="32" customFormat="1" ht="18" customHeight="1" x14ac:dyDescent="0.35">
      <c r="A14" s="57" t="s">
        <v>0</v>
      </c>
      <c r="B14" s="58"/>
      <c r="C14" s="59">
        <f t="array" ref="C14">SUM(IFERROR(C11:C13,0))</f>
        <v>0</v>
      </c>
      <c r="D14" s="87" t="s">
        <v>73</v>
      </c>
      <c r="E14" s="87"/>
      <c r="F14" s="60">
        <f t="array" ref="F14">SUM(IFERROR(F11:F13,0))</f>
        <v>0</v>
      </c>
      <c r="G14" s="60"/>
      <c r="I14" s="57" t="s">
        <v>0</v>
      </c>
      <c r="J14" s="58"/>
      <c r="K14" s="59">
        <f t="array" ref="K14">SUM(IFERROR(K11:K13,0))</f>
        <v>0</v>
      </c>
      <c r="L14" s="88" t="s">
        <v>73</v>
      </c>
      <c r="M14" s="88"/>
      <c r="N14" s="60">
        <f t="array" ref="N14">SUM(IFERROR(N11:N13,0))</f>
        <v>0</v>
      </c>
      <c r="O14" s="60"/>
      <c r="R14" s="9" t="s">
        <v>86</v>
      </c>
      <c r="S14" s="10" t="s">
        <v>2</v>
      </c>
      <c r="T14" s="84" t="s">
        <v>86</v>
      </c>
    </row>
    <row r="15" spans="1:20" s="32" customFormat="1" ht="18" customHeight="1" x14ac:dyDescent="0.35">
      <c r="C15" s="61"/>
      <c r="F15" s="61"/>
      <c r="G15" s="61"/>
      <c r="K15" s="61"/>
      <c r="R15" s="9" t="s">
        <v>3</v>
      </c>
      <c r="S15" s="10" t="s">
        <v>2</v>
      </c>
      <c r="T15" s="84" t="s">
        <v>3</v>
      </c>
    </row>
    <row r="16" spans="1:20" s="32" customFormat="1" ht="18" customHeight="1" x14ac:dyDescent="0.35">
      <c r="A16" s="32" t="s">
        <v>78</v>
      </c>
      <c r="C16" s="61"/>
      <c r="F16" s="61"/>
      <c r="G16" s="61"/>
      <c r="I16" s="32" t="s">
        <v>169</v>
      </c>
      <c r="K16" s="61"/>
      <c r="R16" s="9" t="s">
        <v>87</v>
      </c>
      <c r="S16" s="10" t="s">
        <v>2</v>
      </c>
      <c r="T16" s="84" t="s">
        <v>87</v>
      </c>
    </row>
    <row r="17" spans="1:20" s="32" customFormat="1" ht="18" customHeight="1" x14ac:dyDescent="0.35">
      <c r="A17" s="37"/>
      <c r="B17" s="38" t="s">
        <v>77</v>
      </c>
      <c r="C17" s="37" t="s">
        <v>72</v>
      </c>
      <c r="D17" s="88" t="s">
        <v>76</v>
      </c>
      <c r="E17" s="88"/>
      <c r="F17" s="104" t="s">
        <v>72</v>
      </c>
      <c r="G17" s="104"/>
      <c r="I17" s="37"/>
      <c r="J17" s="38" t="s">
        <v>77</v>
      </c>
      <c r="K17" s="37" t="s">
        <v>72</v>
      </c>
      <c r="L17" s="88" t="s">
        <v>76</v>
      </c>
      <c r="M17" s="88"/>
      <c r="N17" s="88" t="s">
        <v>72</v>
      </c>
      <c r="O17" s="88"/>
      <c r="R17" s="9" t="s">
        <v>4</v>
      </c>
      <c r="S17" s="10" t="s">
        <v>2</v>
      </c>
      <c r="T17" s="84" t="s">
        <v>4</v>
      </c>
    </row>
    <row r="18" spans="1:20" s="32" customFormat="1" ht="18" customHeight="1" x14ac:dyDescent="0.35">
      <c r="A18" s="39" t="s">
        <v>166</v>
      </c>
      <c r="B18" s="40"/>
      <c r="C18" s="41" t="e">
        <f>VLOOKUP(B18,$R$2:$S$180,2,0)</f>
        <v>#N/A</v>
      </c>
      <c r="D18" s="98">
        <f>B18</f>
        <v>0</v>
      </c>
      <c r="E18" s="98"/>
      <c r="F18" s="42" t="e">
        <f t="shared" ref="F18:F20" si="3">VLOOKUP(D18,$R$2:$S$180,2,0)</f>
        <v>#N/A</v>
      </c>
      <c r="G18" s="43"/>
      <c r="I18" s="39" t="s">
        <v>166</v>
      </c>
      <c r="J18" s="40"/>
      <c r="K18" s="41" t="e">
        <f t="shared" ref="K18:K20" si="4">VLOOKUP(J18,$R$2:$S$180,2,0)</f>
        <v>#N/A</v>
      </c>
      <c r="L18" s="99">
        <f>J18</f>
        <v>0</v>
      </c>
      <c r="M18" s="99"/>
      <c r="N18" s="44" t="e">
        <f t="shared" ref="N18:N20" si="5">VLOOKUP(L18,$R$2:$S$180,2,0)</f>
        <v>#N/A</v>
      </c>
      <c r="O18" s="44"/>
      <c r="R18" s="9" t="s">
        <v>88</v>
      </c>
      <c r="S18" s="10" t="s">
        <v>2</v>
      </c>
      <c r="T18" s="84" t="s">
        <v>88</v>
      </c>
    </row>
    <row r="19" spans="1:20" s="32" customFormat="1" ht="18" customHeight="1" x14ac:dyDescent="0.35">
      <c r="A19" s="45" t="s">
        <v>167</v>
      </c>
      <c r="B19" s="46"/>
      <c r="C19" s="47" t="e">
        <f>VLOOKUP(B19,$R$2:$S$180,2,0)</f>
        <v>#N/A</v>
      </c>
      <c r="D19" s="100">
        <f>B19</f>
        <v>0</v>
      </c>
      <c r="E19" s="100"/>
      <c r="F19" s="48" t="e">
        <f t="shared" si="3"/>
        <v>#N/A</v>
      </c>
      <c r="G19" s="49"/>
      <c r="I19" s="45" t="s">
        <v>167</v>
      </c>
      <c r="J19" s="46"/>
      <c r="K19" s="47" t="e">
        <f t="shared" si="4"/>
        <v>#N/A</v>
      </c>
      <c r="L19" s="101">
        <f>J19</f>
        <v>0</v>
      </c>
      <c r="M19" s="101"/>
      <c r="N19" s="50" t="e">
        <f t="shared" si="5"/>
        <v>#N/A</v>
      </c>
      <c r="O19" s="50"/>
      <c r="R19" s="9" t="s">
        <v>5</v>
      </c>
      <c r="S19" s="10">
        <v>0.2</v>
      </c>
      <c r="T19" s="84" t="s">
        <v>5</v>
      </c>
    </row>
    <row r="20" spans="1:20" s="32" customFormat="1" ht="18" customHeight="1" x14ac:dyDescent="0.35">
      <c r="A20" s="51" t="s">
        <v>168</v>
      </c>
      <c r="B20" s="52"/>
      <c r="C20" s="53" t="e">
        <f>VLOOKUP(B20,$R$2:$S$180,2,0)</f>
        <v>#N/A</v>
      </c>
      <c r="D20" s="102">
        <f>B20</f>
        <v>0</v>
      </c>
      <c r="E20" s="102"/>
      <c r="F20" s="54" t="e">
        <f t="shared" si="3"/>
        <v>#N/A</v>
      </c>
      <c r="G20" s="55"/>
      <c r="I20" s="51" t="s">
        <v>168</v>
      </c>
      <c r="J20" s="52"/>
      <c r="K20" s="53" t="e">
        <f t="shared" si="4"/>
        <v>#N/A</v>
      </c>
      <c r="L20" s="103">
        <f>J20</f>
        <v>0</v>
      </c>
      <c r="M20" s="103"/>
      <c r="N20" s="56" t="e">
        <f t="shared" si="5"/>
        <v>#N/A</v>
      </c>
      <c r="O20" s="56"/>
      <c r="R20" s="76" t="s">
        <v>211</v>
      </c>
      <c r="S20" s="10">
        <v>0.2</v>
      </c>
      <c r="T20" s="85" t="s">
        <v>211</v>
      </c>
    </row>
    <row r="21" spans="1:20" s="32" customFormat="1" ht="18" customHeight="1" x14ac:dyDescent="0.35">
      <c r="A21" s="57" t="s">
        <v>0</v>
      </c>
      <c r="B21" s="58"/>
      <c r="C21" s="62">
        <f t="array" ref="C21">SUM(IFERROR(C18:C20,0))</f>
        <v>0</v>
      </c>
      <c r="D21" s="87" t="s">
        <v>73</v>
      </c>
      <c r="E21" s="87"/>
      <c r="F21" s="60">
        <f t="array" ref="F21">SUM(IFERROR(F18:F20,0))</f>
        <v>0</v>
      </c>
      <c r="G21" s="60"/>
      <c r="I21" s="57" t="s">
        <v>0</v>
      </c>
      <c r="J21" s="58"/>
      <c r="K21" s="62">
        <f t="array" ref="K21">SUM(IFERROR(K18:K20,0))</f>
        <v>0</v>
      </c>
      <c r="L21" s="88" t="s">
        <v>73</v>
      </c>
      <c r="M21" s="88"/>
      <c r="N21" s="60">
        <f t="array" ref="N21">SUM(IFERROR(N18:N20,0))</f>
        <v>0</v>
      </c>
      <c r="O21" s="60"/>
      <c r="R21" s="9" t="s">
        <v>6</v>
      </c>
      <c r="S21" s="10">
        <v>0.4</v>
      </c>
      <c r="T21" s="84" t="s">
        <v>6</v>
      </c>
    </row>
    <row r="22" spans="1:20" s="32" customFormat="1" ht="18" customHeight="1" x14ac:dyDescent="0.35">
      <c r="R22" s="76" t="s">
        <v>213</v>
      </c>
      <c r="S22" s="10">
        <v>0.4</v>
      </c>
      <c r="T22" s="85" t="s">
        <v>213</v>
      </c>
    </row>
    <row r="23" spans="1:20" s="32" customFormat="1" ht="18" customHeight="1" x14ac:dyDescent="0.35">
      <c r="A23" s="32" t="s">
        <v>75</v>
      </c>
      <c r="B23" s="89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1"/>
      <c r="R23" s="9" t="s">
        <v>7</v>
      </c>
      <c r="S23" s="10">
        <v>0.7</v>
      </c>
      <c r="T23" s="84" t="s">
        <v>7</v>
      </c>
    </row>
    <row r="24" spans="1:20" s="32" customFormat="1" ht="18" customHeight="1" x14ac:dyDescent="0.35">
      <c r="B24" s="92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4"/>
      <c r="R24" s="76" t="s">
        <v>212</v>
      </c>
      <c r="S24" s="10">
        <v>0.7</v>
      </c>
      <c r="T24" s="85" t="s">
        <v>212</v>
      </c>
    </row>
    <row r="25" spans="1:20" s="32" customFormat="1" ht="18" customHeight="1" x14ac:dyDescent="0.35">
      <c r="B25" s="92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4"/>
      <c r="R25" s="9" t="s">
        <v>8</v>
      </c>
      <c r="S25" s="10">
        <v>0.5</v>
      </c>
      <c r="T25" s="84" t="s">
        <v>8</v>
      </c>
    </row>
    <row r="26" spans="1:20" s="32" customFormat="1" ht="18" customHeight="1" x14ac:dyDescent="0.35"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7"/>
      <c r="R26" s="9" t="s">
        <v>89</v>
      </c>
      <c r="S26" s="10">
        <v>0.5</v>
      </c>
      <c r="T26" s="84" t="s">
        <v>89</v>
      </c>
    </row>
    <row r="27" spans="1:20" s="32" customFormat="1" ht="18" customHeight="1" x14ac:dyDescent="0.35">
      <c r="R27" s="9" t="s">
        <v>9</v>
      </c>
      <c r="S27" s="10">
        <v>0.6</v>
      </c>
      <c r="T27" s="84" t="s">
        <v>9</v>
      </c>
    </row>
    <row r="28" spans="1:20" s="32" customFormat="1" ht="18" customHeight="1" x14ac:dyDescent="0.35">
      <c r="R28" s="9" t="s">
        <v>90</v>
      </c>
      <c r="S28" s="10">
        <v>0.6</v>
      </c>
      <c r="T28" s="84" t="s">
        <v>90</v>
      </c>
    </row>
    <row r="29" spans="1:20" s="32" customFormat="1" ht="18" customHeight="1" x14ac:dyDescent="0.35">
      <c r="R29" s="9" t="s">
        <v>10</v>
      </c>
      <c r="S29" s="10">
        <v>0.6</v>
      </c>
      <c r="T29" s="84" t="s">
        <v>10</v>
      </c>
    </row>
    <row r="30" spans="1:20" s="32" customFormat="1" ht="18" customHeight="1" x14ac:dyDescent="0.35">
      <c r="R30" s="9" t="s">
        <v>91</v>
      </c>
      <c r="S30" s="10">
        <v>0.6</v>
      </c>
      <c r="T30" s="84" t="s">
        <v>91</v>
      </c>
    </row>
    <row r="31" spans="1:20" s="32" customFormat="1" ht="18" customHeight="1" x14ac:dyDescent="0.35">
      <c r="R31" s="9" t="s">
        <v>11</v>
      </c>
      <c r="S31" s="10">
        <v>0.7</v>
      </c>
      <c r="T31" s="84" t="s">
        <v>11</v>
      </c>
    </row>
    <row r="32" spans="1:20" s="32" customFormat="1" ht="18" customHeight="1" x14ac:dyDescent="0.35">
      <c r="R32" s="9" t="s">
        <v>92</v>
      </c>
      <c r="S32" s="10">
        <v>0.7</v>
      </c>
      <c r="T32" s="84" t="s">
        <v>92</v>
      </c>
    </row>
    <row r="33" spans="18:20" s="32" customFormat="1" ht="18" customHeight="1" x14ac:dyDescent="0.35">
      <c r="R33" s="9" t="s">
        <v>12</v>
      </c>
      <c r="S33" s="10">
        <v>0.7</v>
      </c>
      <c r="T33" s="84" t="s">
        <v>12</v>
      </c>
    </row>
    <row r="34" spans="18:20" s="32" customFormat="1" ht="18" customHeight="1" x14ac:dyDescent="0.35">
      <c r="R34" s="9" t="s">
        <v>93</v>
      </c>
      <c r="S34" s="10">
        <v>0.7</v>
      </c>
      <c r="T34" s="84" t="s">
        <v>93</v>
      </c>
    </row>
    <row r="35" spans="18:20" s="32" customFormat="1" ht="18" customHeight="1" x14ac:dyDescent="0.35">
      <c r="R35" s="9" t="s">
        <v>13</v>
      </c>
      <c r="S35" s="10">
        <v>0.7</v>
      </c>
      <c r="T35" s="84" t="s">
        <v>13</v>
      </c>
    </row>
    <row r="36" spans="18:20" x14ac:dyDescent="0.35">
      <c r="R36" s="9" t="s">
        <v>94</v>
      </c>
      <c r="S36" s="10">
        <v>0.7</v>
      </c>
      <c r="T36" s="84" t="s">
        <v>94</v>
      </c>
    </row>
    <row r="37" spans="18:20" x14ac:dyDescent="0.35">
      <c r="R37" s="9" t="s">
        <v>14</v>
      </c>
      <c r="S37" s="10">
        <v>0.9</v>
      </c>
      <c r="T37" s="84" t="s">
        <v>14</v>
      </c>
    </row>
    <row r="38" spans="18:20" x14ac:dyDescent="0.35">
      <c r="R38" s="76" t="s">
        <v>201</v>
      </c>
      <c r="S38" s="10">
        <v>0.9</v>
      </c>
      <c r="T38" s="85" t="s">
        <v>201</v>
      </c>
    </row>
    <row r="39" spans="18:20" x14ac:dyDescent="0.35">
      <c r="R39" s="9" t="s">
        <v>15</v>
      </c>
      <c r="S39" s="10">
        <v>1.2</v>
      </c>
      <c r="T39" s="84" t="s">
        <v>15</v>
      </c>
    </row>
    <row r="40" spans="18:20" x14ac:dyDescent="0.35">
      <c r="R40" s="76" t="s">
        <v>202</v>
      </c>
      <c r="S40" s="10">
        <v>1.2</v>
      </c>
      <c r="T40" s="85" t="s">
        <v>202</v>
      </c>
    </row>
    <row r="41" spans="18:20" x14ac:dyDescent="0.35">
      <c r="R41" s="9" t="s">
        <v>16</v>
      </c>
      <c r="S41" s="10">
        <v>1.5</v>
      </c>
      <c r="T41" s="84" t="s">
        <v>16</v>
      </c>
    </row>
    <row r="42" spans="18:20" x14ac:dyDescent="0.35">
      <c r="R42" s="76" t="s">
        <v>203</v>
      </c>
      <c r="S42" s="10">
        <v>1.5</v>
      </c>
      <c r="T42" s="85" t="s">
        <v>203</v>
      </c>
    </row>
    <row r="43" spans="18:20" x14ac:dyDescent="0.35">
      <c r="R43" s="9" t="s">
        <v>17</v>
      </c>
      <c r="S43" s="10">
        <v>1.9</v>
      </c>
      <c r="T43" s="84" t="s">
        <v>17</v>
      </c>
    </row>
    <row r="44" spans="18:20" x14ac:dyDescent="0.35">
      <c r="R44" s="76" t="s">
        <v>204</v>
      </c>
      <c r="S44" s="10">
        <v>1.9</v>
      </c>
      <c r="T44" s="85" t="s">
        <v>204</v>
      </c>
    </row>
    <row r="45" spans="18:20" x14ac:dyDescent="0.35">
      <c r="R45" s="9" t="s">
        <v>18</v>
      </c>
      <c r="S45" s="10">
        <v>2.2999999999999998</v>
      </c>
      <c r="T45" s="84" t="s">
        <v>18</v>
      </c>
    </row>
    <row r="46" spans="18:20" x14ac:dyDescent="0.35">
      <c r="R46" s="76" t="s">
        <v>205</v>
      </c>
      <c r="S46" s="10">
        <v>2.2999999999999998</v>
      </c>
      <c r="T46" s="85" t="s">
        <v>205</v>
      </c>
    </row>
    <row r="47" spans="18:20" x14ac:dyDescent="0.35">
      <c r="R47" s="9" t="s">
        <v>170</v>
      </c>
      <c r="S47" s="10">
        <v>2.8</v>
      </c>
      <c r="T47" s="84" t="s">
        <v>170</v>
      </c>
    </row>
    <row r="48" spans="18:20" x14ac:dyDescent="0.35">
      <c r="R48" s="76" t="s">
        <v>206</v>
      </c>
      <c r="S48" s="10">
        <v>2.8</v>
      </c>
      <c r="T48" s="85" t="s">
        <v>206</v>
      </c>
    </row>
    <row r="49" spans="18:20" x14ac:dyDescent="0.35">
      <c r="R49" s="9" t="s">
        <v>171</v>
      </c>
      <c r="S49" s="10">
        <v>3.3</v>
      </c>
      <c r="T49" s="84" t="s">
        <v>171</v>
      </c>
    </row>
    <row r="50" spans="18:20" x14ac:dyDescent="0.35">
      <c r="R50" s="76" t="s">
        <v>207</v>
      </c>
      <c r="S50" s="10">
        <v>3.3</v>
      </c>
      <c r="T50" s="85" t="s">
        <v>207</v>
      </c>
    </row>
    <row r="51" spans="18:20" x14ac:dyDescent="0.35">
      <c r="R51" s="9" t="s">
        <v>172</v>
      </c>
      <c r="S51" s="10">
        <v>4.5</v>
      </c>
      <c r="T51" s="84" t="s">
        <v>172</v>
      </c>
    </row>
    <row r="52" spans="18:20" x14ac:dyDescent="0.35">
      <c r="R52" s="76" t="s">
        <v>208</v>
      </c>
      <c r="S52" s="10">
        <v>4.5</v>
      </c>
      <c r="T52" s="85" t="s">
        <v>208</v>
      </c>
    </row>
    <row r="53" spans="18:20" x14ac:dyDescent="0.35">
      <c r="R53" s="9" t="s">
        <v>19</v>
      </c>
      <c r="S53" s="10">
        <v>2</v>
      </c>
      <c r="T53" s="84" t="s">
        <v>19</v>
      </c>
    </row>
    <row r="54" spans="18:20" x14ac:dyDescent="0.35">
      <c r="R54" s="9" t="s">
        <v>95</v>
      </c>
      <c r="S54" s="10">
        <v>2</v>
      </c>
      <c r="T54" s="84" t="s">
        <v>95</v>
      </c>
    </row>
    <row r="55" spans="18:20" x14ac:dyDescent="0.35">
      <c r="R55" s="9" t="s">
        <v>20</v>
      </c>
      <c r="S55" s="10">
        <v>2.4</v>
      </c>
      <c r="T55" s="84" t="s">
        <v>20</v>
      </c>
    </row>
    <row r="56" spans="18:20" x14ac:dyDescent="0.35">
      <c r="R56" s="9" t="s">
        <v>96</v>
      </c>
      <c r="S56" s="10">
        <v>2.4</v>
      </c>
      <c r="T56" s="84" t="s">
        <v>96</v>
      </c>
    </row>
    <row r="57" spans="18:20" x14ac:dyDescent="0.35">
      <c r="R57" s="9" t="s">
        <v>21</v>
      </c>
      <c r="S57" s="10">
        <v>2.8</v>
      </c>
      <c r="T57" s="84" t="s">
        <v>21</v>
      </c>
    </row>
    <row r="58" spans="18:20" x14ac:dyDescent="0.35">
      <c r="R58" s="9" t="s">
        <v>97</v>
      </c>
      <c r="S58" s="10">
        <v>2.8</v>
      </c>
      <c r="T58" s="84" t="s">
        <v>97</v>
      </c>
    </row>
    <row r="59" spans="18:20" x14ac:dyDescent="0.35">
      <c r="R59" s="9" t="s">
        <v>22</v>
      </c>
      <c r="S59" s="10">
        <v>2.4</v>
      </c>
      <c r="T59" s="84" t="s">
        <v>22</v>
      </c>
    </row>
    <row r="60" spans="18:20" x14ac:dyDescent="0.35">
      <c r="R60" s="9" t="s">
        <v>98</v>
      </c>
      <c r="S60" s="10">
        <v>2.4</v>
      </c>
      <c r="T60" s="84" t="s">
        <v>98</v>
      </c>
    </row>
    <row r="61" spans="18:20" x14ac:dyDescent="0.35">
      <c r="R61" s="9" t="s">
        <v>23</v>
      </c>
      <c r="S61" s="10">
        <v>2.8</v>
      </c>
      <c r="T61" s="84" t="s">
        <v>23</v>
      </c>
    </row>
    <row r="62" spans="18:20" x14ac:dyDescent="0.35">
      <c r="R62" s="9" t="s">
        <v>99</v>
      </c>
      <c r="S62" s="10">
        <v>2.8</v>
      </c>
      <c r="T62" s="84" t="s">
        <v>99</v>
      </c>
    </row>
    <row r="63" spans="18:20" x14ac:dyDescent="0.35">
      <c r="R63" s="9" t="s">
        <v>173</v>
      </c>
      <c r="S63" s="10">
        <v>3.2</v>
      </c>
      <c r="T63" s="84" t="s">
        <v>173</v>
      </c>
    </row>
    <row r="64" spans="18:20" x14ac:dyDescent="0.35">
      <c r="R64" s="9" t="s">
        <v>174</v>
      </c>
      <c r="S64" s="10">
        <v>3.2</v>
      </c>
      <c r="T64" s="84" t="s">
        <v>174</v>
      </c>
    </row>
    <row r="65" spans="18:20" x14ac:dyDescent="0.35">
      <c r="R65" s="9" t="s">
        <v>24</v>
      </c>
      <c r="S65" s="10">
        <v>2.8</v>
      </c>
      <c r="T65" s="84" t="s">
        <v>24</v>
      </c>
    </row>
    <row r="66" spans="18:20" x14ac:dyDescent="0.35">
      <c r="R66" s="9" t="s">
        <v>100</v>
      </c>
      <c r="S66" s="10">
        <v>2.8</v>
      </c>
      <c r="T66" s="84" t="s">
        <v>100</v>
      </c>
    </row>
    <row r="67" spans="18:20" x14ac:dyDescent="0.35">
      <c r="R67" s="9" t="s">
        <v>25</v>
      </c>
      <c r="S67" s="10">
        <v>3.2</v>
      </c>
      <c r="T67" s="84" t="s">
        <v>25</v>
      </c>
    </row>
    <row r="68" spans="18:20" x14ac:dyDescent="0.35">
      <c r="R68" s="9" t="s">
        <v>101</v>
      </c>
      <c r="S68" s="10">
        <v>3.2</v>
      </c>
      <c r="T68" s="84" t="s">
        <v>101</v>
      </c>
    </row>
    <row r="69" spans="18:20" x14ac:dyDescent="0.35">
      <c r="R69" s="9" t="s">
        <v>175</v>
      </c>
      <c r="S69" s="10">
        <v>3.6</v>
      </c>
      <c r="T69" s="84" t="s">
        <v>175</v>
      </c>
    </row>
    <row r="70" spans="18:20" x14ac:dyDescent="0.35">
      <c r="R70" s="9" t="s">
        <v>176</v>
      </c>
      <c r="S70" s="10">
        <v>3.6</v>
      </c>
      <c r="T70" s="84" t="s">
        <v>176</v>
      </c>
    </row>
    <row r="71" spans="18:20" x14ac:dyDescent="0.35">
      <c r="R71" s="9" t="s">
        <v>26</v>
      </c>
      <c r="S71" s="10">
        <v>2.4</v>
      </c>
      <c r="T71" s="84" t="s">
        <v>26</v>
      </c>
    </row>
    <row r="72" spans="18:20" x14ac:dyDescent="0.35">
      <c r="R72" s="9" t="s">
        <v>102</v>
      </c>
      <c r="S72" s="10">
        <v>2.4</v>
      </c>
      <c r="T72" s="84" t="s">
        <v>102</v>
      </c>
    </row>
    <row r="73" spans="18:20" x14ac:dyDescent="0.35">
      <c r="R73" s="9" t="s">
        <v>27</v>
      </c>
      <c r="S73" s="10">
        <v>2.8</v>
      </c>
      <c r="T73" s="84" t="s">
        <v>27</v>
      </c>
    </row>
    <row r="74" spans="18:20" x14ac:dyDescent="0.35">
      <c r="R74" s="9" t="s">
        <v>103</v>
      </c>
      <c r="S74" s="10">
        <v>2.8</v>
      </c>
      <c r="T74" s="84" t="s">
        <v>103</v>
      </c>
    </row>
    <row r="75" spans="18:20" x14ac:dyDescent="0.35">
      <c r="R75" s="9" t="s">
        <v>28</v>
      </c>
      <c r="S75" s="10">
        <v>3.2</v>
      </c>
      <c r="T75" s="84" t="s">
        <v>28</v>
      </c>
    </row>
    <row r="76" spans="18:20" x14ac:dyDescent="0.35">
      <c r="R76" s="9" t="s">
        <v>104</v>
      </c>
      <c r="S76" s="10">
        <v>3.2</v>
      </c>
      <c r="T76" s="84" t="s">
        <v>104</v>
      </c>
    </row>
    <row r="77" spans="18:20" x14ac:dyDescent="0.35">
      <c r="R77" s="9" t="s">
        <v>29</v>
      </c>
      <c r="S77" s="10">
        <v>2.8</v>
      </c>
      <c r="T77" s="84" t="s">
        <v>29</v>
      </c>
    </row>
    <row r="78" spans="18:20" x14ac:dyDescent="0.35">
      <c r="R78" s="9" t="s">
        <v>105</v>
      </c>
      <c r="S78" s="10">
        <v>2.8</v>
      </c>
      <c r="T78" s="84" t="s">
        <v>105</v>
      </c>
    </row>
    <row r="79" spans="18:20" x14ac:dyDescent="0.35">
      <c r="R79" s="9" t="s">
        <v>30</v>
      </c>
      <c r="S79" s="10">
        <v>3.2</v>
      </c>
      <c r="T79" s="84" t="s">
        <v>30</v>
      </c>
    </row>
    <row r="80" spans="18:20" x14ac:dyDescent="0.35">
      <c r="R80" s="9" t="s">
        <v>106</v>
      </c>
      <c r="S80" s="10">
        <v>3.2</v>
      </c>
      <c r="T80" s="84" t="s">
        <v>106</v>
      </c>
    </row>
    <row r="81" spans="18:20" x14ac:dyDescent="0.35">
      <c r="R81" s="9" t="s">
        <v>31</v>
      </c>
      <c r="S81" s="10">
        <v>3.6</v>
      </c>
      <c r="T81" s="84" t="s">
        <v>31</v>
      </c>
    </row>
    <row r="82" spans="18:20" x14ac:dyDescent="0.35">
      <c r="R82" s="9" t="s">
        <v>107</v>
      </c>
      <c r="S82" s="10">
        <v>3.6</v>
      </c>
      <c r="T82" s="84" t="s">
        <v>107</v>
      </c>
    </row>
    <row r="83" spans="18:20" x14ac:dyDescent="0.35">
      <c r="R83" s="9" t="s">
        <v>32</v>
      </c>
      <c r="S83" s="10">
        <v>3.2</v>
      </c>
      <c r="T83" s="84" t="s">
        <v>32</v>
      </c>
    </row>
    <row r="84" spans="18:20" x14ac:dyDescent="0.35">
      <c r="R84" s="9" t="s">
        <v>108</v>
      </c>
      <c r="S84" s="10">
        <v>3.2</v>
      </c>
      <c r="T84" s="84" t="s">
        <v>108</v>
      </c>
    </row>
    <row r="85" spans="18:20" x14ac:dyDescent="0.35">
      <c r="R85" s="9" t="s">
        <v>33</v>
      </c>
      <c r="S85" s="10">
        <v>3.6</v>
      </c>
      <c r="T85" s="84" t="s">
        <v>33</v>
      </c>
    </row>
    <row r="86" spans="18:20" x14ac:dyDescent="0.35">
      <c r="R86" s="9" t="s">
        <v>109</v>
      </c>
      <c r="S86" s="10">
        <v>3.6</v>
      </c>
      <c r="T86" s="84" t="s">
        <v>109</v>
      </c>
    </row>
    <row r="87" spans="18:20" x14ac:dyDescent="0.35">
      <c r="R87" s="9" t="s">
        <v>34</v>
      </c>
      <c r="S87" s="10">
        <v>4</v>
      </c>
      <c r="T87" s="84" t="s">
        <v>34</v>
      </c>
    </row>
    <row r="88" spans="18:20" x14ac:dyDescent="0.35">
      <c r="R88" s="9" t="s">
        <v>110</v>
      </c>
      <c r="S88" s="10">
        <v>4</v>
      </c>
      <c r="T88" s="84" t="s">
        <v>110</v>
      </c>
    </row>
    <row r="89" spans="18:20" x14ac:dyDescent="0.35">
      <c r="R89" s="9" t="s">
        <v>35</v>
      </c>
      <c r="S89" s="10">
        <v>3.2</v>
      </c>
      <c r="T89" s="84" t="s">
        <v>35</v>
      </c>
    </row>
    <row r="90" spans="18:20" x14ac:dyDescent="0.35">
      <c r="R90" s="9" t="s">
        <v>111</v>
      </c>
      <c r="S90" s="10">
        <v>3.2</v>
      </c>
      <c r="T90" s="84" t="s">
        <v>111</v>
      </c>
    </row>
    <row r="91" spans="18:20" x14ac:dyDescent="0.35">
      <c r="R91" s="9" t="s">
        <v>36</v>
      </c>
      <c r="S91" s="10">
        <v>3.6</v>
      </c>
      <c r="T91" s="84" t="s">
        <v>36</v>
      </c>
    </row>
    <row r="92" spans="18:20" x14ac:dyDescent="0.35">
      <c r="R92" s="9" t="s">
        <v>112</v>
      </c>
      <c r="S92" s="10">
        <v>3.6</v>
      </c>
      <c r="T92" s="84" t="s">
        <v>112</v>
      </c>
    </row>
    <row r="93" spans="18:20" x14ac:dyDescent="0.35">
      <c r="R93" s="9" t="s">
        <v>177</v>
      </c>
      <c r="S93" s="10">
        <v>4</v>
      </c>
      <c r="T93" s="84" t="s">
        <v>177</v>
      </c>
    </row>
    <row r="94" spans="18:20" x14ac:dyDescent="0.35">
      <c r="R94" s="9" t="s">
        <v>178</v>
      </c>
      <c r="S94" s="10">
        <v>4</v>
      </c>
      <c r="T94" s="84" t="s">
        <v>178</v>
      </c>
    </row>
    <row r="95" spans="18:20" x14ac:dyDescent="0.35">
      <c r="R95" s="9" t="s">
        <v>37</v>
      </c>
      <c r="S95" s="10">
        <v>3.6</v>
      </c>
      <c r="T95" s="84" t="s">
        <v>37</v>
      </c>
    </row>
    <row r="96" spans="18:20" x14ac:dyDescent="0.35">
      <c r="R96" s="9" t="s">
        <v>113</v>
      </c>
      <c r="S96" s="10">
        <v>3.6</v>
      </c>
      <c r="T96" s="84" t="s">
        <v>113</v>
      </c>
    </row>
    <row r="97" spans="18:20" x14ac:dyDescent="0.35">
      <c r="R97" s="9" t="s">
        <v>38</v>
      </c>
      <c r="S97" s="10">
        <v>4</v>
      </c>
      <c r="T97" s="84" t="s">
        <v>38</v>
      </c>
    </row>
    <row r="98" spans="18:20" x14ac:dyDescent="0.35">
      <c r="R98" s="9" t="s">
        <v>116</v>
      </c>
      <c r="S98" s="10">
        <v>4</v>
      </c>
      <c r="T98" s="84" t="s">
        <v>116</v>
      </c>
    </row>
    <row r="99" spans="18:20" x14ac:dyDescent="0.35">
      <c r="R99" s="9" t="s">
        <v>39</v>
      </c>
      <c r="S99" s="10">
        <v>4.4000000000000004</v>
      </c>
      <c r="T99" s="84" t="s">
        <v>39</v>
      </c>
    </row>
    <row r="100" spans="18:20" x14ac:dyDescent="0.35">
      <c r="R100" s="9" t="s">
        <v>119</v>
      </c>
      <c r="S100" s="10">
        <v>4.4000000000000004</v>
      </c>
      <c r="T100" s="84" t="s">
        <v>119</v>
      </c>
    </row>
    <row r="101" spans="18:20" x14ac:dyDescent="0.35">
      <c r="R101" s="9" t="s">
        <v>114</v>
      </c>
      <c r="S101" s="10">
        <v>3.6</v>
      </c>
      <c r="T101" s="84" t="s">
        <v>114</v>
      </c>
    </row>
    <row r="102" spans="18:20" x14ac:dyDescent="0.35">
      <c r="R102" s="9" t="s">
        <v>115</v>
      </c>
      <c r="S102" s="10">
        <v>3.6</v>
      </c>
      <c r="T102" s="84" t="s">
        <v>115</v>
      </c>
    </row>
    <row r="103" spans="18:20" x14ac:dyDescent="0.35">
      <c r="R103" s="9" t="s">
        <v>117</v>
      </c>
      <c r="S103" s="10">
        <v>4</v>
      </c>
      <c r="T103" s="84" t="s">
        <v>117</v>
      </c>
    </row>
    <row r="104" spans="18:20" x14ac:dyDescent="0.35">
      <c r="R104" s="9" t="s">
        <v>118</v>
      </c>
      <c r="S104" s="10">
        <v>4</v>
      </c>
      <c r="T104" s="84" t="s">
        <v>118</v>
      </c>
    </row>
    <row r="105" spans="18:20" x14ac:dyDescent="0.35">
      <c r="R105" s="9" t="s">
        <v>40</v>
      </c>
      <c r="S105" s="10">
        <v>3.6</v>
      </c>
      <c r="T105" s="84" t="s">
        <v>40</v>
      </c>
    </row>
    <row r="106" spans="18:20" x14ac:dyDescent="0.35">
      <c r="R106" s="9" t="s">
        <v>120</v>
      </c>
      <c r="S106" s="10">
        <v>3.6</v>
      </c>
      <c r="T106" s="84" t="s">
        <v>120</v>
      </c>
    </row>
    <row r="107" spans="18:20" x14ac:dyDescent="0.35">
      <c r="R107" s="9" t="s">
        <v>41</v>
      </c>
      <c r="S107" s="10">
        <v>4</v>
      </c>
      <c r="T107" s="84" t="s">
        <v>41</v>
      </c>
    </row>
    <row r="108" spans="18:20" x14ac:dyDescent="0.35">
      <c r="R108" s="9" t="s">
        <v>121</v>
      </c>
      <c r="S108" s="10">
        <v>4</v>
      </c>
      <c r="T108" s="84" t="s">
        <v>121</v>
      </c>
    </row>
    <row r="109" spans="18:20" x14ac:dyDescent="0.35">
      <c r="R109" s="9" t="s">
        <v>179</v>
      </c>
      <c r="S109" s="10">
        <v>4.4000000000000004</v>
      </c>
      <c r="T109" s="84" t="s">
        <v>179</v>
      </c>
    </row>
    <row r="110" spans="18:20" x14ac:dyDescent="0.35">
      <c r="R110" s="9" t="s">
        <v>180</v>
      </c>
      <c r="S110" s="10">
        <v>4.4000000000000004</v>
      </c>
      <c r="T110" s="84" t="s">
        <v>180</v>
      </c>
    </row>
    <row r="111" spans="18:20" x14ac:dyDescent="0.35">
      <c r="R111" s="9" t="s">
        <v>42</v>
      </c>
      <c r="S111" s="10">
        <v>4</v>
      </c>
      <c r="T111" s="84" t="s">
        <v>42</v>
      </c>
    </row>
    <row r="112" spans="18:20" x14ac:dyDescent="0.35">
      <c r="R112" s="9" t="s">
        <v>122</v>
      </c>
      <c r="S112" s="10">
        <v>4</v>
      </c>
      <c r="T112" s="84" t="s">
        <v>122</v>
      </c>
    </row>
    <row r="113" spans="18:20" x14ac:dyDescent="0.35">
      <c r="R113" s="9" t="s">
        <v>181</v>
      </c>
      <c r="S113" s="10">
        <v>4</v>
      </c>
      <c r="T113" s="84" t="s">
        <v>181</v>
      </c>
    </row>
    <row r="114" spans="18:20" x14ac:dyDescent="0.35">
      <c r="R114" s="9" t="s">
        <v>182</v>
      </c>
      <c r="S114" s="10">
        <v>4</v>
      </c>
      <c r="T114" s="84" t="s">
        <v>182</v>
      </c>
    </row>
    <row r="115" spans="18:20" x14ac:dyDescent="0.35">
      <c r="R115" s="9" t="s">
        <v>43</v>
      </c>
      <c r="S115" s="10">
        <v>4.4000000000000004</v>
      </c>
      <c r="T115" s="84" t="s">
        <v>43</v>
      </c>
    </row>
    <row r="116" spans="18:20" x14ac:dyDescent="0.35">
      <c r="R116" s="9" t="s">
        <v>123</v>
      </c>
      <c r="S116" s="10">
        <v>4.4000000000000004</v>
      </c>
      <c r="T116" s="84" t="s">
        <v>123</v>
      </c>
    </row>
    <row r="117" spans="18:20" x14ac:dyDescent="0.35">
      <c r="R117" s="9" t="s">
        <v>183</v>
      </c>
      <c r="S117" s="10">
        <v>4.4000000000000004</v>
      </c>
      <c r="T117" s="84" t="s">
        <v>183</v>
      </c>
    </row>
    <row r="118" spans="18:20" x14ac:dyDescent="0.35">
      <c r="R118" s="9" t="s">
        <v>184</v>
      </c>
      <c r="S118" s="10">
        <v>4.4000000000000004</v>
      </c>
      <c r="T118" s="84" t="s">
        <v>184</v>
      </c>
    </row>
    <row r="119" spans="18:20" x14ac:dyDescent="0.35">
      <c r="R119" s="9" t="s">
        <v>44</v>
      </c>
      <c r="S119" s="10">
        <v>4.8</v>
      </c>
      <c r="T119" s="84" t="s">
        <v>44</v>
      </c>
    </row>
    <row r="120" spans="18:20" x14ac:dyDescent="0.35">
      <c r="R120" s="9" t="s">
        <v>124</v>
      </c>
      <c r="S120" s="10">
        <v>4.8</v>
      </c>
      <c r="T120" s="84" t="s">
        <v>124</v>
      </c>
    </row>
    <row r="121" spans="18:20" x14ac:dyDescent="0.35">
      <c r="R121" s="9" t="s">
        <v>185</v>
      </c>
      <c r="S121" s="10">
        <v>4.8</v>
      </c>
      <c r="T121" s="84" t="s">
        <v>185</v>
      </c>
    </row>
    <row r="122" spans="18:20" x14ac:dyDescent="0.35">
      <c r="R122" s="9" t="s">
        <v>185</v>
      </c>
      <c r="S122" s="10">
        <v>4.8</v>
      </c>
      <c r="T122" s="84" t="s">
        <v>185</v>
      </c>
    </row>
    <row r="123" spans="18:20" x14ac:dyDescent="0.35">
      <c r="R123" s="9" t="s">
        <v>45</v>
      </c>
      <c r="S123" s="10">
        <v>4.4000000000000004</v>
      </c>
      <c r="T123" s="84" t="s">
        <v>45</v>
      </c>
    </row>
    <row r="124" spans="18:20" x14ac:dyDescent="0.35">
      <c r="R124" s="9" t="s">
        <v>125</v>
      </c>
      <c r="S124" s="10">
        <v>4.4000000000000004</v>
      </c>
      <c r="T124" s="84" t="s">
        <v>125</v>
      </c>
    </row>
    <row r="125" spans="18:20" x14ac:dyDescent="0.35">
      <c r="R125" s="9" t="s">
        <v>46</v>
      </c>
      <c r="S125" s="10">
        <v>5.2</v>
      </c>
      <c r="T125" s="84" t="s">
        <v>46</v>
      </c>
    </row>
    <row r="126" spans="18:20" x14ac:dyDescent="0.35">
      <c r="R126" s="9" t="s">
        <v>126</v>
      </c>
      <c r="S126" s="10">
        <v>5.2</v>
      </c>
      <c r="T126" s="84" t="s">
        <v>126</v>
      </c>
    </row>
    <row r="127" spans="18:20" x14ac:dyDescent="0.35">
      <c r="R127" s="9" t="s">
        <v>47</v>
      </c>
      <c r="S127" s="10">
        <v>5.2</v>
      </c>
      <c r="T127" s="84" t="s">
        <v>47</v>
      </c>
    </row>
    <row r="128" spans="18:20" x14ac:dyDescent="0.35">
      <c r="R128" s="9" t="s">
        <v>127</v>
      </c>
      <c r="S128" s="10">
        <v>5.2</v>
      </c>
      <c r="T128" s="84" t="s">
        <v>127</v>
      </c>
    </row>
    <row r="129" spans="18:20" x14ac:dyDescent="0.35">
      <c r="R129" s="9" t="s">
        <v>48</v>
      </c>
      <c r="S129" s="10">
        <v>5.2</v>
      </c>
      <c r="T129" s="84" t="s">
        <v>48</v>
      </c>
    </row>
    <row r="130" spans="18:20" x14ac:dyDescent="0.35">
      <c r="R130" s="9" t="s">
        <v>128</v>
      </c>
      <c r="S130" s="10">
        <v>5.2</v>
      </c>
      <c r="T130" s="84" t="s">
        <v>128</v>
      </c>
    </row>
    <row r="131" spans="18:20" x14ac:dyDescent="0.35">
      <c r="R131" s="9" t="s">
        <v>49</v>
      </c>
      <c r="S131" s="10">
        <v>4.4000000000000004</v>
      </c>
      <c r="T131" s="84" t="s">
        <v>49</v>
      </c>
    </row>
    <row r="132" spans="18:20" x14ac:dyDescent="0.35">
      <c r="R132" s="9" t="s">
        <v>129</v>
      </c>
      <c r="S132" s="10">
        <v>4.4000000000000004</v>
      </c>
      <c r="T132" s="84" t="s">
        <v>129</v>
      </c>
    </row>
    <row r="133" spans="18:20" x14ac:dyDescent="0.35">
      <c r="R133" s="9" t="s">
        <v>50</v>
      </c>
      <c r="S133" s="10">
        <v>4.8</v>
      </c>
      <c r="T133" s="84" t="s">
        <v>50</v>
      </c>
    </row>
    <row r="134" spans="18:20" x14ac:dyDescent="0.35">
      <c r="R134" s="9" t="s">
        <v>130</v>
      </c>
      <c r="S134" s="10">
        <v>4.8</v>
      </c>
      <c r="T134" s="84" t="s">
        <v>130</v>
      </c>
    </row>
    <row r="135" spans="18:20" x14ac:dyDescent="0.35">
      <c r="R135" s="9" t="s">
        <v>51</v>
      </c>
      <c r="S135" s="10">
        <v>4</v>
      </c>
      <c r="T135" s="84" t="s">
        <v>51</v>
      </c>
    </row>
    <row r="136" spans="18:20" x14ac:dyDescent="0.35">
      <c r="R136" s="9" t="s">
        <v>131</v>
      </c>
      <c r="S136" s="10">
        <v>4</v>
      </c>
      <c r="T136" s="84" t="s">
        <v>131</v>
      </c>
    </row>
    <row r="137" spans="18:20" x14ac:dyDescent="0.35">
      <c r="R137" s="9" t="s">
        <v>52</v>
      </c>
      <c r="S137" s="10">
        <v>4.4000000000000004</v>
      </c>
      <c r="T137" s="84" t="s">
        <v>52</v>
      </c>
    </row>
    <row r="138" spans="18:20" x14ac:dyDescent="0.35">
      <c r="R138" s="9" t="s">
        <v>132</v>
      </c>
      <c r="S138" s="10">
        <v>4.4000000000000004</v>
      </c>
      <c r="T138" s="84" t="s">
        <v>132</v>
      </c>
    </row>
    <row r="139" spans="18:20" x14ac:dyDescent="0.35">
      <c r="R139" s="9" t="s">
        <v>53</v>
      </c>
      <c r="S139" s="10">
        <v>4.8</v>
      </c>
      <c r="T139" s="84" t="s">
        <v>53</v>
      </c>
    </row>
    <row r="140" spans="18:20" x14ac:dyDescent="0.35">
      <c r="R140" s="9" t="s">
        <v>133</v>
      </c>
      <c r="S140" s="10">
        <v>4.8</v>
      </c>
      <c r="T140" s="84" t="s">
        <v>133</v>
      </c>
    </row>
    <row r="141" spans="18:20" x14ac:dyDescent="0.35">
      <c r="R141" s="9" t="s">
        <v>54</v>
      </c>
      <c r="S141" s="10">
        <v>5.2</v>
      </c>
      <c r="T141" s="84" t="s">
        <v>54</v>
      </c>
    </row>
    <row r="142" spans="18:20" x14ac:dyDescent="0.35">
      <c r="R142" s="9" t="s">
        <v>134</v>
      </c>
      <c r="S142" s="10">
        <v>5.2</v>
      </c>
      <c r="T142" s="84" t="s">
        <v>134</v>
      </c>
    </row>
    <row r="143" spans="18:20" x14ac:dyDescent="0.35">
      <c r="R143" s="9" t="s">
        <v>55</v>
      </c>
      <c r="S143" s="10">
        <v>5.6</v>
      </c>
      <c r="T143" s="84" t="s">
        <v>55</v>
      </c>
    </row>
    <row r="144" spans="18:20" x14ac:dyDescent="0.35">
      <c r="R144" s="9" t="s">
        <v>135</v>
      </c>
      <c r="S144" s="10">
        <v>5.6</v>
      </c>
      <c r="T144" s="84" t="s">
        <v>135</v>
      </c>
    </row>
    <row r="145" spans="18:20" x14ac:dyDescent="0.35">
      <c r="R145" s="9" t="s">
        <v>186</v>
      </c>
      <c r="S145" s="10">
        <v>5.2</v>
      </c>
      <c r="T145" s="84" t="s">
        <v>186</v>
      </c>
    </row>
    <row r="146" spans="18:20" x14ac:dyDescent="0.35">
      <c r="R146" s="9" t="s">
        <v>187</v>
      </c>
      <c r="S146" s="10">
        <v>5.2</v>
      </c>
      <c r="T146" s="84" t="s">
        <v>187</v>
      </c>
    </row>
    <row r="147" spans="18:20" x14ac:dyDescent="0.35">
      <c r="R147" s="9" t="s">
        <v>56</v>
      </c>
      <c r="S147" s="10">
        <v>6</v>
      </c>
      <c r="T147" s="84" t="s">
        <v>56</v>
      </c>
    </row>
    <row r="148" spans="18:20" x14ac:dyDescent="0.35">
      <c r="R148" s="9" t="s">
        <v>136</v>
      </c>
      <c r="S148" s="10">
        <v>6</v>
      </c>
      <c r="T148" s="84" t="s">
        <v>136</v>
      </c>
    </row>
    <row r="149" spans="18:20" x14ac:dyDescent="0.35">
      <c r="R149" s="9" t="s">
        <v>57</v>
      </c>
      <c r="S149" s="10">
        <v>4.5</v>
      </c>
      <c r="T149" s="84" t="s">
        <v>57</v>
      </c>
    </row>
    <row r="150" spans="18:20" x14ac:dyDescent="0.35">
      <c r="R150" s="9" t="s">
        <v>137</v>
      </c>
      <c r="S150" s="10">
        <v>4.5</v>
      </c>
      <c r="T150" s="84" t="s">
        <v>137</v>
      </c>
    </row>
    <row r="151" spans="18:20" x14ac:dyDescent="0.35">
      <c r="R151" s="9" t="s">
        <v>58</v>
      </c>
      <c r="S151" s="10">
        <v>5.3</v>
      </c>
      <c r="T151" s="84" t="s">
        <v>58</v>
      </c>
    </row>
    <row r="152" spans="18:20" x14ac:dyDescent="0.35">
      <c r="R152" s="9" t="s">
        <v>138</v>
      </c>
      <c r="S152" s="10">
        <v>5.3</v>
      </c>
      <c r="T152" s="84" t="s">
        <v>138</v>
      </c>
    </row>
    <row r="153" spans="18:20" x14ac:dyDescent="0.35">
      <c r="R153" s="9" t="s">
        <v>59</v>
      </c>
      <c r="S153" s="10">
        <v>6.1</v>
      </c>
      <c r="T153" s="84" t="s">
        <v>59</v>
      </c>
    </row>
    <row r="154" spans="18:20" x14ac:dyDescent="0.35">
      <c r="R154" s="9" t="s">
        <v>139</v>
      </c>
      <c r="S154" s="10">
        <v>6.1</v>
      </c>
      <c r="T154" s="84" t="s">
        <v>139</v>
      </c>
    </row>
    <row r="155" spans="18:20" x14ac:dyDescent="0.35">
      <c r="R155" s="9" t="s">
        <v>60</v>
      </c>
      <c r="S155" s="10">
        <v>5.0999999999999996</v>
      </c>
      <c r="T155" s="84" t="s">
        <v>60</v>
      </c>
    </row>
    <row r="156" spans="18:20" x14ac:dyDescent="0.35">
      <c r="R156" s="9" t="s">
        <v>140</v>
      </c>
      <c r="S156" s="10">
        <v>5.0999999999999996</v>
      </c>
      <c r="T156" s="84" t="s">
        <v>140</v>
      </c>
    </row>
    <row r="157" spans="18:20" x14ac:dyDescent="0.35">
      <c r="R157" s="9" t="s">
        <v>61</v>
      </c>
      <c r="S157" s="10">
        <v>5.9</v>
      </c>
      <c r="T157" s="84" t="s">
        <v>61</v>
      </c>
    </row>
    <row r="158" spans="18:20" x14ac:dyDescent="0.35">
      <c r="R158" s="9" t="s">
        <v>141</v>
      </c>
      <c r="S158" s="10">
        <v>5.9</v>
      </c>
      <c r="T158" s="84" t="s">
        <v>141</v>
      </c>
    </row>
    <row r="159" spans="18:20" x14ac:dyDescent="0.35">
      <c r="R159" s="9" t="s">
        <v>62</v>
      </c>
      <c r="S159" s="10">
        <v>6.3</v>
      </c>
      <c r="T159" s="84" t="s">
        <v>62</v>
      </c>
    </row>
    <row r="160" spans="18:20" x14ac:dyDescent="0.35">
      <c r="R160" s="9" t="s">
        <v>142</v>
      </c>
      <c r="S160" s="10">
        <v>6.3</v>
      </c>
      <c r="T160" s="84" t="s">
        <v>142</v>
      </c>
    </row>
    <row r="161" spans="18:20" x14ac:dyDescent="0.35">
      <c r="R161" s="9" t="s">
        <v>63</v>
      </c>
      <c r="S161" s="10">
        <v>7.1</v>
      </c>
      <c r="T161" s="84" t="s">
        <v>63</v>
      </c>
    </row>
    <row r="162" spans="18:20" x14ac:dyDescent="0.35">
      <c r="R162" s="9" t="s">
        <v>143</v>
      </c>
      <c r="S162" s="10">
        <v>7.1</v>
      </c>
      <c r="T162" s="84" t="s">
        <v>143</v>
      </c>
    </row>
    <row r="163" spans="18:20" x14ac:dyDescent="0.35">
      <c r="R163" s="9" t="s">
        <v>64</v>
      </c>
      <c r="S163" s="10">
        <v>5.7</v>
      </c>
      <c r="T163" s="84" t="s">
        <v>64</v>
      </c>
    </row>
    <row r="164" spans="18:20" x14ac:dyDescent="0.35">
      <c r="R164" s="9" t="s">
        <v>144</v>
      </c>
      <c r="S164" s="10">
        <v>5.7</v>
      </c>
      <c r="T164" s="84" t="s">
        <v>144</v>
      </c>
    </row>
    <row r="165" spans="18:20" x14ac:dyDescent="0.35">
      <c r="R165" s="9" t="s">
        <v>65</v>
      </c>
      <c r="S165" s="10">
        <v>6.5</v>
      </c>
      <c r="T165" s="84" t="s">
        <v>65</v>
      </c>
    </row>
    <row r="166" spans="18:20" x14ac:dyDescent="0.35">
      <c r="R166" s="9" t="s">
        <v>145</v>
      </c>
      <c r="S166" s="10">
        <v>6.5</v>
      </c>
      <c r="T166" s="84" t="s">
        <v>145</v>
      </c>
    </row>
    <row r="167" spans="18:20" x14ac:dyDescent="0.35">
      <c r="R167" s="9" t="s">
        <v>66</v>
      </c>
      <c r="S167" s="10">
        <v>7.5</v>
      </c>
      <c r="T167" s="84" t="s">
        <v>66</v>
      </c>
    </row>
    <row r="168" spans="18:20" x14ac:dyDescent="0.35">
      <c r="R168" s="9" t="s">
        <v>146</v>
      </c>
      <c r="S168" s="10">
        <v>7.5</v>
      </c>
      <c r="T168" s="84" t="s">
        <v>146</v>
      </c>
    </row>
    <row r="169" spans="18:20" x14ac:dyDescent="0.35">
      <c r="R169" s="9" t="s">
        <v>67</v>
      </c>
      <c r="S169" s="10">
        <v>8.1</v>
      </c>
      <c r="T169" s="84" t="s">
        <v>67</v>
      </c>
    </row>
    <row r="170" spans="18:20" x14ac:dyDescent="0.35">
      <c r="R170" s="9" t="s">
        <v>147</v>
      </c>
      <c r="S170" s="10">
        <v>8.1</v>
      </c>
      <c r="T170" s="84" t="s">
        <v>147</v>
      </c>
    </row>
    <row r="171" spans="18:20" x14ac:dyDescent="0.35">
      <c r="R171" s="9" t="s">
        <v>68</v>
      </c>
      <c r="S171" s="10">
        <v>6.3</v>
      </c>
      <c r="T171" s="84" t="s">
        <v>68</v>
      </c>
    </row>
    <row r="172" spans="18:20" x14ac:dyDescent="0.35">
      <c r="R172" s="9" t="s">
        <v>148</v>
      </c>
      <c r="S172" s="10">
        <v>6.3</v>
      </c>
      <c r="T172" s="84" t="s">
        <v>148</v>
      </c>
    </row>
    <row r="173" spans="18:20" x14ac:dyDescent="0.35">
      <c r="R173" s="9" t="s">
        <v>69</v>
      </c>
      <c r="S173" s="10">
        <v>6.9</v>
      </c>
      <c r="T173" s="84" t="s">
        <v>69</v>
      </c>
    </row>
    <row r="174" spans="18:20" x14ac:dyDescent="0.35">
      <c r="R174" s="9" t="s">
        <v>149</v>
      </c>
      <c r="S174" s="10">
        <v>6.9</v>
      </c>
      <c r="T174" s="84" t="s">
        <v>149</v>
      </c>
    </row>
    <row r="175" spans="18:20" x14ac:dyDescent="0.35">
      <c r="R175" s="9" t="s">
        <v>188</v>
      </c>
      <c r="S175" s="10">
        <v>5.7</v>
      </c>
      <c r="T175" s="84" t="s">
        <v>188</v>
      </c>
    </row>
    <row r="176" spans="18:20" x14ac:dyDescent="0.35">
      <c r="R176" s="9" t="s">
        <v>189</v>
      </c>
      <c r="S176" s="10">
        <v>5.7</v>
      </c>
      <c r="T176" s="84" t="s">
        <v>189</v>
      </c>
    </row>
    <row r="177" spans="18:20" x14ac:dyDescent="0.35">
      <c r="R177" s="9" t="s">
        <v>190</v>
      </c>
      <c r="S177" s="10">
        <v>6.5</v>
      </c>
      <c r="T177" s="84" t="s">
        <v>190</v>
      </c>
    </row>
    <row r="178" spans="18:20" x14ac:dyDescent="0.35">
      <c r="R178" s="9" t="s">
        <v>191</v>
      </c>
      <c r="S178" s="10">
        <v>6.5</v>
      </c>
      <c r="T178" s="84" t="s">
        <v>191</v>
      </c>
    </row>
    <row r="179" spans="18:20" x14ac:dyDescent="0.35">
      <c r="R179" s="9" t="s">
        <v>192</v>
      </c>
      <c r="S179" s="10">
        <v>8</v>
      </c>
      <c r="T179" s="84" t="s">
        <v>192</v>
      </c>
    </row>
    <row r="180" spans="18:20" x14ac:dyDescent="0.35">
      <c r="R180" s="70" t="s">
        <v>193</v>
      </c>
      <c r="S180" s="71">
        <v>8</v>
      </c>
      <c r="T180" s="86" t="s">
        <v>193</v>
      </c>
    </row>
  </sheetData>
  <sheetProtection algorithmName="SHA-512" hashValue="ogYbhfCSJOmnWqe989d+/Su7afuV94WxF7fkgGnrPCvhFZN/bd1d0167ToNxZ8aTL9qw+erPHzsqOWEUJV/YBg==" saltValue="8Udd3cEcBPGEsEFAIOWIxw==" spinCount="100000" sheet="1" selectLockedCells="1"/>
  <mergeCells count="33">
    <mergeCell ref="N10:O10"/>
    <mergeCell ref="A2:G2"/>
    <mergeCell ref="I2:O2"/>
    <mergeCell ref="A3:G3"/>
    <mergeCell ref="A4:G4"/>
    <mergeCell ref="I4:J4"/>
    <mergeCell ref="K4:L4"/>
    <mergeCell ref="I5:J6"/>
    <mergeCell ref="K5:L6"/>
    <mergeCell ref="D10:E10"/>
    <mergeCell ref="F10:G10"/>
    <mergeCell ref="L10:M10"/>
    <mergeCell ref="N17:O17"/>
    <mergeCell ref="D11:E11"/>
    <mergeCell ref="L11:M11"/>
    <mergeCell ref="D12:E12"/>
    <mergeCell ref="L12:M12"/>
    <mergeCell ref="D13:E13"/>
    <mergeCell ref="L13:M13"/>
    <mergeCell ref="D14:E14"/>
    <mergeCell ref="L14:M14"/>
    <mergeCell ref="D17:E17"/>
    <mergeCell ref="F17:G17"/>
    <mergeCell ref="L17:M17"/>
    <mergeCell ref="D21:E21"/>
    <mergeCell ref="L21:M21"/>
    <mergeCell ref="B23:O26"/>
    <mergeCell ref="D18:E18"/>
    <mergeCell ref="L18:M18"/>
    <mergeCell ref="D19:E19"/>
    <mergeCell ref="L19:M19"/>
    <mergeCell ref="D20:E20"/>
    <mergeCell ref="L20:M20"/>
  </mergeCells>
  <conditionalFormatting sqref="D18:E20">
    <cfRule type="cellIs" dxfId="299" priority="1" operator="equal">
      <formula>D11</formula>
    </cfRule>
  </conditionalFormatting>
  <conditionalFormatting sqref="L11">
    <cfRule type="cellIs" dxfId="298" priority="2" operator="equal">
      <formula>D18</formula>
    </cfRule>
    <cfRule type="cellIs" dxfId="297" priority="3" operator="equal">
      <formula>D11</formula>
    </cfRule>
  </conditionalFormatting>
  <conditionalFormatting sqref="L12">
    <cfRule type="cellIs" dxfId="296" priority="4" operator="equal">
      <formula>D19</formula>
    </cfRule>
    <cfRule type="cellIs" dxfId="295" priority="5" operator="equal">
      <formula>D12</formula>
    </cfRule>
  </conditionalFormatting>
  <conditionalFormatting sqref="L13">
    <cfRule type="cellIs" dxfId="294" priority="6" operator="equal">
      <formula>D20</formula>
    </cfRule>
    <cfRule type="cellIs" dxfId="293" priority="7" operator="equal">
      <formula>D13</formula>
    </cfRule>
  </conditionalFormatting>
  <conditionalFormatting sqref="L18:L20">
    <cfRule type="cellIs" dxfId="292" priority="8" operator="equal">
      <formula>L11</formula>
    </cfRule>
    <cfRule type="cellIs" dxfId="291" priority="9" operator="equal">
      <formula>D18</formula>
    </cfRule>
    <cfRule type="cellIs" dxfId="290" priority="10" operator="equal">
      <formula>D11</formula>
    </cfRule>
  </conditionalFormatting>
  <printOptions horizontalCentered="1"/>
  <pageMargins left="0.70866141732283472" right="0.70866141732283472" top="0.74803149606299213" bottom="0.74803149606299213" header="0.51181102362204722" footer="0.51181102362204722"/>
  <pageSetup paperSize="9" scale="79" firstPageNumber="0" orientation="landscape" horizontalDpi="300" verticalDpi="30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3160D9-D9D1-4F40-97D3-CF16ED4D22DC}">
  <sheetPr>
    <pageSetUpPr fitToPage="1"/>
  </sheetPr>
  <dimension ref="A1:AMK180"/>
  <sheetViews>
    <sheetView showGridLines="0" zoomScale="80" zoomScaleNormal="80" workbookViewId="0">
      <selection activeCell="B23" sqref="B23:O26"/>
    </sheetView>
  </sheetViews>
  <sheetFormatPr defaultRowHeight="13.15" x14ac:dyDescent="0.35"/>
  <cols>
    <col min="1" max="1" width="9.06640625" style="32" customWidth="1"/>
    <col min="2" max="2" width="20.59765625" style="32" customWidth="1"/>
    <col min="3" max="3" width="9.06640625" style="32" customWidth="1"/>
    <col min="4" max="4" width="20.59765625" style="32" customWidth="1"/>
    <col min="5" max="5" width="10.59765625" style="32" customWidth="1"/>
    <col min="6" max="8" width="5.59765625" style="32" customWidth="1"/>
    <col min="9" max="9" width="9.06640625" style="32" customWidth="1"/>
    <col min="10" max="10" width="20.59765625" style="32" customWidth="1"/>
    <col min="11" max="11" width="9.06640625" style="32" customWidth="1"/>
    <col min="12" max="12" width="20.59765625" style="32" customWidth="1"/>
    <col min="13" max="13" width="10.59765625" style="32" customWidth="1"/>
    <col min="14" max="15" width="5.59765625" style="32" customWidth="1"/>
    <col min="16" max="16" width="9.73046875" style="32" customWidth="1"/>
    <col min="17" max="17" width="9.06640625" style="32" customWidth="1"/>
    <col min="18" max="18" width="12.86328125" style="64" customWidth="1"/>
    <col min="19" max="19" width="9.06640625" style="32" customWidth="1"/>
    <col min="20" max="20" width="12.53125" style="32" bestFit="1" customWidth="1"/>
    <col min="21" max="1025" width="9.06640625" style="32" customWidth="1"/>
    <col min="1026" max="16384" width="9.06640625" style="67"/>
  </cols>
  <sheetData>
    <row r="1" spans="1:20" x14ac:dyDescent="0.4">
      <c r="R1" s="65" t="s">
        <v>77</v>
      </c>
      <c r="S1" s="66" t="s">
        <v>72</v>
      </c>
      <c r="T1" s="81" t="s">
        <v>214</v>
      </c>
    </row>
    <row r="2" spans="1:20" s="32" customFormat="1" ht="18" x14ac:dyDescent="0.35">
      <c r="A2" s="105" t="s">
        <v>209</v>
      </c>
      <c r="B2" s="105"/>
      <c r="C2" s="105"/>
      <c r="D2" s="105"/>
      <c r="E2" s="105"/>
      <c r="F2" s="105"/>
      <c r="G2" s="105"/>
      <c r="I2" s="106" t="s">
        <v>164</v>
      </c>
      <c r="J2" s="106"/>
      <c r="K2" s="106"/>
      <c r="L2" s="106"/>
      <c r="M2" s="106"/>
      <c r="N2" s="106"/>
      <c r="O2" s="106"/>
      <c r="R2" s="72"/>
      <c r="S2" s="73"/>
      <c r="T2" s="82"/>
    </row>
    <row r="3" spans="1:20" s="32" customFormat="1" ht="18" x14ac:dyDescent="0.35">
      <c r="A3" s="105">
        <f>Base!B9</f>
        <v>0</v>
      </c>
      <c r="B3" s="105"/>
      <c r="C3" s="105"/>
      <c r="D3" s="105"/>
      <c r="E3" s="105"/>
      <c r="F3" s="105"/>
      <c r="G3" s="105"/>
      <c r="R3" s="74"/>
      <c r="S3" s="75"/>
      <c r="T3" s="83"/>
    </row>
    <row r="4" spans="1:20" s="32" customFormat="1" ht="18" x14ac:dyDescent="0.35">
      <c r="A4" s="107">
        <f>Base!B12</f>
        <v>0</v>
      </c>
      <c r="B4" s="107"/>
      <c r="C4" s="107"/>
      <c r="D4" s="107"/>
      <c r="E4" s="107"/>
      <c r="F4" s="107"/>
      <c r="G4" s="107"/>
      <c r="I4" s="88" t="s">
        <v>84</v>
      </c>
      <c r="J4" s="88"/>
      <c r="K4" s="88" t="s">
        <v>83</v>
      </c>
      <c r="L4" s="88"/>
      <c r="M4" s="33" t="s">
        <v>82</v>
      </c>
      <c r="N4" s="34" t="s">
        <v>81</v>
      </c>
      <c r="O4" s="37">
        <f>VLOOKUP($Q$7,Base!$C$2:$H$32,3,FALSE)</f>
        <v>0</v>
      </c>
      <c r="R4" s="74"/>
      <c r="S4" s="75"/>
      <c r="T4" s="83"/>
    </row>
    <row r="5" spans="1:20" s="32" customFormat="1" x14ac:dyDescent="0.35">
      <c r="I5" s="108">
        <f>VLOOKUP($Q$7,Base!$C$2:$H$32,2,FALSE)</f>
        <v>0</v>
      </c>
      <c r="J5" s="108"/>
      <c r="K5" s="109">
        <f>Base!B5</f>
        <v>0</v>
      </c>
      <c r="L5" s="109"/>
      <c r="M5" s="68">
        <f>VLOOKUP($Q$7,Base!$C$2:$H$32,6,FALSE)</f>
        <v>0</v>
      </c>
      <c r="N5" s="34" t="s">
        <v>80</v>
      </c>
      <c r="O5" s="37">
        <f>VLOOKUP($Q$7,Base!$C$2:$H$32,4,FALSE)</f>
        <v>0</v>
      </c>
      <c r="R5" s="74"/>
      <c r="S5" s="75"/>
      <c r="T5" s="83"/>
    </row>
    <row r="6" spans="1:20" s="32" customFormat="1" x14ac:dyDescent="0.35">
      <c r="I6" s="108"/>
      <c r="J6" s="108"/>
      <c r="K6" s="109"/>
      <c r="L6" s="109"/>
      <c r="M6" s="69">
        <f>VLOOKUP($Q$7,Base!$C$2:$H$32,5,FALSE)</f>
        <v>0</v>
      </c>
      <c r="N6" s="34" t="s">
        <v>71</v>
      </c>
      <c r="O6" s="35"/>
      <c r="R6" s="74"/>
      <c r="S6" s="75"/>
      <c r="T6" s="83"/>
    </row>
    <row r="7" spans="1:20" s="32" customFormat="1" x14ac:dyDescent="0.3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63" t="s">
        <v>85</v>
      </c>
      <c r="Q7" s="77">
        <v>19</v>
      </c>
      <c r="R7" s="74"/>
      <c r="S7" s="75"/>
      <c r="T7" s="83"/>
    </row>
    <row r="8" spans="1:20" x14ac:dyDescent="0.35">
      <c r="R8" s="74"/>
      <c r="S8" s="75"/>
      <c r="T8" s="83"/>
    </row>
    <row r="9" spans="1:20" s="32" customFormat="1" ht="18" customHeight="1" x14ac:dyDescent="0.35">
      <c r="A9" s="32" t="s">
        <v>79</v>
      </c>
      <c r="I9" s="32" t="s">
        <v>165</v>
      </c>
      <c r="R9" s="74"/>
      <c r="S9" s="75"/>
      <c r="T9" s="83"/>
    </row>
    <row r="10" spans="1:20" s="32" customFormat="1" ht="18" customHeight="1" x14ac:dyDescent="0.35">
      <c r="A10" s="37"/>
      <c r="B10" s="38" t="s">
        <v>77</v>
      </c>
      <c r="C10" s="37" t="s">
        <v>72</v>
      </c>
      <c r="D10" s="88" t="s">
        <v>76</v>
      </c>
      <c r="E10" s="88"/>
      <c r="F10" s="88" t="s">
        <v>72</v>
      </c>
      <c r="G10" s="104"/>
      <c r="I10" s="37"/>
      <c r="J10" s="38" t="s">
        <v>77</v>
      </c>
      <c r="K10" s="37" t="s">
        <v>72</v>
      </c>
      <c r="L10" s="88" t="s">
        <v>76</v>
      </c>
      <c r="M10" s="88"/>
      <c r="N10" s="88" t="s">
        <v>72</v>
      </c>
      <c r="O10" s="88"/>
      <c r="R10" s="74"/>
      <c r="S10" s="75"/>
      <c r="T10" s="83"/>
    </row>
    <row r="11" spans="1:20" s="32" customFormat="1" ht="18" customHeight="1" x14ac:dyDescent="0.35">
      <c r="A11" s="39" t="s">
        <v>166</v>
      </c>
      <c r="B11" s="40"/>
      <c r="C11" s="41" t="e">
        <f>VLOOKUP(B11,$R$2:$S$180,2,0)</f>
        <v>#N/A</v>
      </c>
      <c r="D11" s="98">
        <f>B11</f>
        <v>0</v>
      </c>
      <c r="E11" s="99"/>
      <c r="F11" s="42" t="e">
        <f>VLOOKUP(D11,$R$2:$S$180,2,0)</f>
        <v>#N/A</v>
      </c>
      <c r="G11" s="43"/>
      <c r="I11" s="39" t="s">
        <v>166</v>
      </c>
      <c r="J11" s="40"/>
      <c r="K11" s="41" t="e">
        <f t="shared" ref="K11:K13" si="0">VLOOKUP(J11,$R$2:$S$180,2,0)</f>
        <v>#N/A</v>
      </c>
      <c r="L11" s="99">
        <f>J11</f>
        <v>0</v>
      </c>
      <c r="M11" s="99"/>
      <c r="N11" s="44" t="e">
        <f t="shared" ref="N11:N13" si="1">VLOOKUP(L11,$R$2:$S$180,2,0)</f>
        <v>#N/A</v>
      </c>
      <c r="O11" s="44"/>
      <c r="R11" s="74"/>
      <c r="S11" s="75"/>
      <c r="T11" s="83"/>
    </row>
    <row r="12" spans="1:20" s="32" customFormat="1" ht="18" customHeight="1" x14ac:dyDescent="0.35">
      <c r="A12" s="45" t="s">
        <v>167</v>
      </c>
      <c r="B12" s="46"/>
      <c r="C12" s="47" t="e">
        <f t="shared" ref="C12:C13" si="2">VLOOKUP(B12,$R$2:$S$180,2,0)</f>
        <v>#N/A</v>
      </c>
      <c r="D12" s="100">
        <f>B12</f>
        <v>0</v>
      </c>
      <c r="E12" s="101"/>
      <c r="F12" s="48" t="e">
        <f>VLOOKUP(D12,$R$2:$S$180,2,0)</f>
        <v>#N/A</v>
      </c>
      <c r="G12" s="49"/>
      <c r="I12" s="45" t="s">
        <v>167</v>
      </c>
      <c r="J12" s="46"/>
      <c r="K12" s="47" t="e">
        <f t="shared" si="0"/>
        <v>#N/A</v>
      </c>
      <c r="L12" s="101">
        <f>J12</f>
        <v>0</v>
      </c>
      <c r="M12" s="101"/>
      <c r="N12" s="50" t="e">
        <f t="shared" si="1"/>
        <v>#N/A</v>
      </c>
      <c r="O12" s="50"/>
      <c r="R12" s="9" t="s">
        <v>2</v>
      </c>
      <c r="S12" s="10" t="s">
        <v>2</v>
      </c>
      <c r="T12" s="84" t="s">
        <v>2</v>
      </c>
    </row>
    <row r="13" spans="1:20" s="32" customFormat="1" ht="18" customHeight="1" x14ac:dyDescent="0.35">
      <c r="A13" s="51" t="s">
        <v>168</v>
      </c>
      <c r="B13" s="52"/>
      <c r="C13" s="53" t="e">
        <f t="shared" si="2"/>
        <v>#N/A</v>
      </c>
      <c r="D13" s="102">
        <f>B13</f>
        <v>0</v>
      </c>
      <c r="E13" s="103"/>
      <c r="F13" s="54" t="e">
        <f>VLOOKUP(D13,$R$2:$S$180,2,0)</f>
        <v>#N/A</v>
      </c>
      <c r="G13" s="55"/>
      <c r="I13" s="51" t="s">
        <v>168</v>
      </c>
      <c r="J13" s="52"/>
      <c r="K13" s="53" t="e">
        <f t="shared" si="0"/>
        <v>#N/A</v>
      </c>
      <c r="L13" s="103">
        <f>J13</f>
        <v>0</v>
      </c>
      <c r="M13" s="103"/>
      <c r="N13" s="56" t="e">
        <f t="shared" si="1"/>
        <v>#N/A</v>
      </c>
      <c r="O13" s="56"/>
      <c r="R13" s="9" t="s">
        <v>1</v>
      </c>
      <c r="S13" s="10" t="s">
        <v>2</v>
      </c>
      <c r="T13" s="84" t="s">
        <v>1</v>
      </c>
    </row>
    <row r="14" spans="1:20" s="32" customFormat="1" ht="18" customHeight="1" x14ac:dyDescent="0.35">
      <c r="A14" s="57" t="s">
        <v>0</v>
      </c>
      <c r="B14" s="58"/>
      <c r="C14" s="59">
        <f t="array" ref="C14">SUM(IFERROR(C11:C13,0))</f>
        <v>0</v>
      </c>
      <c r="D14" s="87" t="s">
        <v>73</v>
      </c>
      <c r="E14" s="87"/>
      <c r="F14" s="60">
        <f t="array" ref="F14">SUM(IFERROR(F11:F13,0))</f>
        <v>0</v>
      </c>
      <c r="G14" s="60"/>
      <c r="I14" s="57" t="s">
        <v>0</v>
      </c>
      <c r="J14" s="58"/>
      <c r="K14" s="59">
        <f t="array" ref="K14">SUM(IFERROR(K11:K13,0))</f>
        <v>0</v>
      </c>
      <c r="L14" s="88" t="s">
        <v>73</v>
      </c>
      <c r="M14" s="88"/>
      <c r="N14" s="60">
        <f t="array" ref="N14">SUM(IFERROR(N11:N13,0))</f>
        <v>0</v>
      </c>
      <c r="O14" s="60"/>
      <c r="R14" s="9" t="s">
        <v>86</v>
      </c>
      <c r="S14" s="10" t="s">
        <v>2</v>
      </c>
      <c r="T14" s="84" t="s">
        <v>86</v>
      </c>
    </row>
    <row r="15" spans="1:20" s="32" customFormat="1" ht="18" customHeight="1" x14ac:dyDescent="0.35">
      <c r="C15" s="61"/>
      <c r="F15" s="61"/>
      <c r="G15" s="61"/>
      <c r="K15" s="61"/>
      <c r="R15" s="9" t="s">
        <v>3</v>
      </c>
      <c r="S15" s="10" t="s">
        <v>2</v>
      </c>
      <c r="T15" s="84" t="s">
        <v>3</v>
      </c>
    </row>
    <row r="16" spans="1:20" s="32" customFormat="1" ht="18" customHeight="1" x14ac:dyDescent="0.35">
      <c r="A16" s="32" t="s">
        <v>78</v>
      </c>
      <c r="C16" s="61"/>
      <c r="F16" s="61"/>
      <c r="G16" s="61"/>
      <c r="I16" s="32" t="s">
        <v>169</v>
      </c>
      <c r="K16" s="61"/>
      <c r="R16" s="9" t="s">
        <v>87</v>
      </c>
      <c r="S16" s="10" t="s">
        <v>2</v>
      </c>
      <c r="T16" s="84" t="s">
        <v>87</v>
      </c>
    </row>
    <row r="17" spans="1:20" s="32" customFormat="1" ht="18" customHeight="1" x14ac:dyDescent="0.35">
      <c r="A17" s="37"/>
      <c r="B17" s="38" t="s">
        <v>77</v>
      </c>
      <c r="C17" s="37" t="s">
        <v>72</v>
      </c>
      <c r="D17" s="88" t="s">
        <v>76</v>
      </c>
      <c r="E17" s="88"/>
      <c r="F17" s="104" t="s">
        <v>72</v>
      </c>
      <c r="G17" s="104"/>
      <c r="I17" s="37"/>
      <c r="J17" s="38" t="s">
        <v>77</v>
      </c>
      <c r="K17" s="37" t="s">
        <v>72</v>
      </c>
      <c r="L17" s="88" t="s">
        <v>76</v>
      </c>
      <c r="M17" s="88"/>
      <c r="N17" s="88" t="s">
        <v>72</v>
      </c>
      <c r="O17" s="88"/>
      <c r="R17" s="9" t="s">
        <v>4</v>
      </c>
      <c r="S17" s="10" t="s">
        <v>2</v>
      </c>
      <c r="T17" s="84" t="s">
        <v>4</v>
      </c>
    </row>
    <row r="18" spans="1:20" s="32" customFormat="1" ht="18" customHeight="1" x14ac:dyDescent="0.35">
      <c r="A18" s="39" t="s">
        <v>166</v>
      </c>
      <c r="B18" s="40"/>
      <c r="C18" s="41" t="e">
        <f>VLOOKUP(B18,$R$2:$S$180,2,0)</f>
        <v>#N/A</v>
      </c>
      <c r="D18" s="98">
        <f>B18</f>
        <v>0</v>
      </c>
      <c r="E18" s="98"/>
      <c r="F18" s="42" t="e">
        <f t="shared" ref="F18:F20" si="3">VLOOKUP(D18,$R$2:$S$180,2,0)</f>
        <v>#N/A</v>
      </c>
      <c r="G18" s="43"/>
      <c r="I18" s="39" t="s">
        <v>166</v>
      </c>
      <c r="J18" s="40"/>
      <c r="K18" s="41" t="e">
        <f t="shared" ref="K18:K20" si="4">VLOOKUP(J18,$R$2:$S$180,2,0)</f>
        <v>#N/A</v>
      </c>
      <c r="L18" s="99">
        <f>J18</f>
        <v>0</v>
      </c>
      <c r="M18" s="99"/>
      <c r="N18" s="44" t="e">
        <f t="shared" ref="N18:N20" si="5">VLOOKUP(L18,$R$2:$S$180,2,0)</f>
        <v>#N/A</v>
      </c>
      <c r="O18" s="44"/>
      <c r="R18" s="9" t="s">
        <v>88</v>
      </c>
      <c r="S18" s="10" t="s">
        <v>2</v>
      </c>
      <c r="T18" s="84" t="s">
        <v>88</v>
      </c>
    </row>
    <row r="19" spans="1:20" s="32" customFormat="1" ht="18" customHeight="1" x14ac:dyDescent="0.35">
      <c r="A19" s="45" t="s">
        <v>167</v>
      </c>
      <c r="B19" s="46"/>
      <c r="C19" s="47" t="e">
        <f>VLOOKUP(B19,$R$2:$S$180,2,0)</f>
        <v>#N/A</v>
      </c>
      <c r="D19" s="100">
        <f>B19</f>
        <v>0</v>
      </c>
      <c r="E19" s="100"/>
      <c r="F19" s="48" t="e">
        <f t="shared" si="3"/>
        <v>#N/A</v>
      </c>
      <c r="G19" s="49"/>
      <c r="I19" s="45" t="s">
        <v>167</v>
      </c>
      <c r="J19" s="46"/>
      <c r="K19" s="47" t="e">
        <f t="shared" si="4"/>
        <v>#N/A</v>
      </c>
      <c r="L19" s="101">
        <f>J19</f>
        <v>0</v>
      </c>
      <c r="M19" s="101"/>
      <c r="N19" s="50" t="e">
        <f t="shared" si="5"/>
        <v>#N/A</v>
      </c>
      <c r="O19" s="50"/>
      <c r="R19" s="9" t="s">
        <v>5</v>
      </c>
      <c r="S19" s="10">
        <v>0.2</v>
      </c>
      <c r="T19" s="84" t="s">
        <v>5</v>
      </c>
    </row>
    <row r="20" spans="1:20" s="32" customFormat="1" ht="18" customHeight="1" x14ac:dyDescent="0.35">
      <c r="A20" s="51" t="s">
        <v>168</v>
      </c>
      <c r="B20" s="52"/>
      <c r="C20" s="53" t="e">
        <f>VLOOKUP(B20,$R$2:$S$180,2,0)</f>
        <v>#N/A</v>
      </c>
      <c r="D20" s="102">
        <f>B20</f>
        <v>0</v>
      </c>
      <c r="E20" s="102"/>
      <c r="F20" s="54" t="e">
        <f t="shared" si="3"/>
        <v>#N/A</v>
      </c>
      <c r="G20" s="55"/>
      <c r="I20" s="51" t="s">
        <v>168</v>
      </c>
      <c r="J20" s="52"/>
      <c r="K20" s="53" t="e">
        <f t="shared" si="4"/>
        <v>#N/A</v>
      </c>
      <c r="L20" s="103">
        <f>J20</f>
        <v>0</v>
      </c>
      <c r="M20" s="103"/>
      <c r="N20" s="56" t="e">
        <f t="shared" si="5"/>
        <v>#N/A</v>
      </c>
      <c r="O20" s="56"/>
      <c r="R20" s="76" t="s">
        <v>211</v>
      </c>
      <c r="S20" s="10">
        <v>0.2</v>
      </c>
      <c r="T20" s="85" t="s">
        <v>211</v>
      </c>
    </row>
    <row r="21" spans="1:20" s="32" customFormat="1" ht="18" customHeight="1" x14ac:dyDescent="0.35">
      <c r="A21" s="57" t="s">
        <v>0</v>
      </c>
      <c r="B21" s="58"/>
      <c r="C21" s="62">
        <f t="array" ref="C21">SUM(IFERROR(C18:C20,0))</f>
        <v>0</v>
      </c>
      <c r="D21" s="87" t="s">
        <v>73</v>
      </c>
      <c r="E21" s="87"/>
      <c r="F21" s="60">
        <f t="array" ref="F21">SUM(IFERROR(F18:F20,0))</f>
        <v>0</v>
      </c>
      <c r="G21" s="60"/>
      <c r="I21" s="57" t="s">
        <v>0</v>
      </c>
      <c r="J21" s="58"/>
      <c r="K21" s="62">
        <f t="array" ref="K21">SUM(IFERROR(K18:K20,0))</f>
        <v>0</v>
      </c>
      <c r="L21" s="88" t="s">
        <v>73</v>
      </c>
      <c r="M21" s="88"/>
      <c r="N21" s="60">
        <f t="array" ref="N21">SUM(IFERROR(N18:N20,0))</f>
        <v>0</v>
      </c>
      <c r="O21" s="60"/>
      <c r="R21" s="9" t="s">
        <v>6</v>
      </c>
      <c r="S21" s="10">
        <v>0.4</v>
      </c>
      <c r="T21" s="84" t="s">
        <v>6</v>
      </c>
    </row>
    <row r="22" spans="1:20" s="32" customFormat="1" ht="18" customHeight="1" x14ac:dyDescent="0.35">
      <c r="R22" s="76" t="s">
        <v>213</v>
      </c>
      <c r="S22" s="10">
        <v>0.4</v>
      </c>
      <c r="T22" s="85" t="s">
        <v>213</v>
      </c>
    </row>
    <row r="23" spans="1:20" s="32" customFormat="1" ht="18" customHeight="1" x14ac:dyDescent="0.35">
      <c r="A23" s="32" t="s">
        <v>75</v>
      </c>
      <c r="B23" s="89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1"/>
      <c r="R23" s="9" t="s">
        <v>7</v>
      </c>
      <c r="S23" s="10">
        <v>0.7</v>
      </c>
      <c r="T23" s="84" t="s">
        <v>7</v>
      </c>
    </row>
    <row r="24" spans="1:20" s="32" customFormat="1" ht="18" customHeight="1" x14ac:dyDescent="0.35">
      <c r="B24" s="92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4"/>
      <c r="R24" s="76" t="s">
        <v>212</v>
      </c>
      <c r="S24" s="10">
        <v>0.7</v>
      </c>
      <c r="T24" s="85" t="s">
        <v>212</v>
      </c>
    </row>
    <row r="25" spans="1:20" s="32" customFormat="1" ht="18" customHeight="1" x14ac:dyDescent="0.35">
      <c r="B25" s="92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4"/>
      <c r="R25" s="9" t="s">
        <v>8</v>
      </c>
      <c r="S25" s="10">
        <v>0.5</v>
      </c>
      <c r="T25" s="84" t="s">
        <v>8</v>
      </c>
    </row>
    <row r="26" spans="1:20" s="32" customFormat="1" ht="18" customHeight="1" x14ac:dyDescent="0.35"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7"/>
      <c r="R26" s="9" t="s">
        <v>89</v>
      </c>
      <c r="S26" s="10">
        <v>0.5</v>
      </c>
      <c r="T26" s="84" t="s">
        <v>89</v>
      </c>
    </row>
    <row r="27" spans="1:20" s="32" customFormat="1" ht="18" customHeight="1" x14ac:dyDescent="0.35">
      <c r="R27" s="9" t="s">
        <v>9</v>
      </c>
      <c r="S27" s="10">
        <v>0.6</v>
      </c>
      <c r="T27" s="84" t="s">
        <v>9</v>
      </c>
    </row>
    <row r="28" spans="1:20" s="32" customFormat="1" ht="18" customHeight="1" x14ac:dyDescent="0.35">
      <c r="R28" s="9" t="s">
        <v>90</v>
      </c>
      <c r="S28" s="10">
        <v>0.6</v>
      </c>
      <c r="T28" s="84" t="s">
        <v>90</v>
      </c>
    </row>
    <row r="29" spans="1:20" s="32" customFormat="1" ht="18" customHeight="1" x14ac:dyDescent="0.35">
      <c r="R29" s="9" t="s">
        <v>10</v>
      </c>
      <c r="S29" s="10">
        <v>0.6</v>
      </c>
      <c r="T29" s="84" t="s">
        <v>10</v>
      </c>
    </row>
    <row r="30" spans="1:20" s="32" customFormat="1" ht="18" customHeight="1" x14ac:dyDescent="0.35">
      <c r="R30" s="9" t="s">
        <v>91</v>
      </c>
      <c r="S30" s="10">
        <v>0.6</v>
      </c>
      <c r="T30" s="84" t="s">
        <v>91</v>
      </c>
    </row>
    <row r="31" spans="1:20" s="32" customFormat="1" ht="18" customHeight="1" x14ac:dyDescent="0.35">
      <c r="R31" s="9" t="s">
        <v>11</v>
      </c>
      <c r="S31" s="10">
        <v>0.7</v>
      </c>
      <c r="T31" s="84" t="s">
        <v>11</v>
      </c>
    </row>
    <row r="32" spans="1:20" s="32" customFormat="1" ht="18" customHeight="1" x14ac:dyDescent="0.35">
      <c r="R32" s="9" t="s">
        <v>92</v>
      </c>
      <c r="S32" s="10">
        <v>0.7</v>
      </c>
      <c r="T32" s="84" t="s">
        <v>92</v>
      </c>
    </row>
    <row r="33" spans="18:20" s="32" customFormat="1" ht="18" customHeight="1" x14ac:dyDescent="0.35">
      <c r="R33" s="9" t="s">
        <v>12</v>
      </c>
      <c r="S33" s="10">
        <v>0.7</v>
      </c>
      <c r="T33" s="84" t="s">
        <v>12</v>
      </c>
    </row>
    <row r="34" spans="18:20" s="32" customFormat="1" ht="18" customHeight="1" x14ac:dyDescent="0.35">
      <c r="R34" s="9" t="s">
        <v>93</v>
      </c>
      <c r="S34" s="10">
        <v>0.7</v>
      </c>
      <c r="T34" s="84" t="s">
        <v>93</v>
      </c>
    </row>
    <row r="35" spans="18:20" s="32" customFormat="1" ht="18" customHeight="1" x14ac:dyDescent="0.35">
      <c r="R35" s="9" t="s">
        <v>13</v>
      </c>
      <c r="S35" s="10">
        <v>0.7</v>
      </c>
      <c r="T35" s="84" t="s">
        <v>13</v>
      </c>
    </row>
    <row r="36" spans="18:20" x14ac:dyDescent="0.35">
      <c r="R36" s="9" t="s">
        <v>94</v>
      </c>
      <c r="S36" s="10">
        <v>0.7</v>
      </c>
      <c r="T36" s="84" t="s">
        <v>94</v>
      </c>
    </row>
    <row r="37" spans="18:20" x14ac:dyDescent="0.35">
      <c r="R37" s="9" t="s">
        <v>14</v>
      </c>
      <c r="S37" s="10">
        <v>0.9</v>
      </c>
      <c r="T37" s="84" t="s">
        <v>14</v>
      </c>
    </row>
    <row r="38" spans="18:20" x14ac:dyDescent="0.35">
      <c r="R38" s="76" t="s">
        <v>201</v>
      </c>
      <c r="S38" s="10">
        <v>0.9</v>
      </c>
      <c r="T38" s="85" t="s">
        <v>201</v>
      </c>
    </row>
    <row r="39" spans="18:20" x14ac:dyDescent="0.35">
      <c r="R39" s="9" t="s">
        <v>15</v>
      </c>
      <c r="S39" s="10">
        <v>1.2</v>
      </c>
      <c r="T39" s="84" t="s">
        <v>15</v>
      </c>
    </row>
    <row r="40" spans="18:20" x14ac:dyDescent="0.35">
      <c r="R40" s="76" t="s">
        <v>202</v>
      </c>
      <c r="S40" s="10">
        <v>1.2</v>
      </c>
      <c r="T40" s="85" t="s">
        <v>202</v>
      </c>
    </row>
    <row r="41" spans="18:20" x14ac:dyDescent="0.35">
      <c r="R41" s="9" t="s">
        <v>16</v>
      </c>
      <c r="S41" s="10">
        <v>1.5</v>
      </c>
      <c r="T41" s="84" t="s">
        <v>16</v>
      </c>
    </row>
    <row r="42" spans="18:20" x14ac:dyDescent="0.35">
      <c r="R42" s="76" t="s">
        <v>203</v>
      </c>
      <c r="S42" s="10">
        <v>1.5</v>
      </c>
      <c r="T42" s="85" t="s">
        <v>203</v>
      </c>
    </row>
    <row r="43" spans="18:20" x14ac:dyDescent="0.35">
      <c r="R43" s="9" t="s">
        <v>17</v>
      </c>
      <c r="S43" s="10">
        <v>1.9</v>
      </c>
      <c r="T43" s="84" t="s">
        <v>17</v>
      </c>
    </row>
    <row r="44" spans="18:20" x14ac:dyDescent="0.35">
      <c r="R44" s="76" t="s">
        <v>204</v>
      </c>
      <c r="S44" s="10">
        <v>1.9</v>
      </c>
      <c r="T44" s="85" t="s">
        <v>204</v>
      </c>
    </row>
    <row r="45" spans="18:20" x14ac:dyDescent="0.35">
      <c r="R45" s="9" t="s">
        <v>18</v>
      </c>
      <c r="S45" s="10">
        <v>2.2999999999999998</v>
      </c>
      <c r="T45" s="84" t="s">
        <v>18</v>
      </c>
    </row>
    <row r="46" spans="18:20" x14ac:dyDescent="0.35">
      <c r="R46" s="76" t="s">
        <v>205</v>
      </c>
      <c r="S46" s="10">
        <v>2.2999999999999998</v>
      </c>
      <c r="T46" s="85" t="s">
        <v>205</v>
      </c>
    </row>
    <row r="47" spans="18:20" x14ac:dyDescent="0.35">
      <c r="R47" s="9" t="s">
        <v>170</v>
      </c>
      <c r="S47" s="10">
        <v>2.8</v>
      </c>
      <c r="T47" s="84" t="s">
        <v>170</v>
      </c>
    </row>
    <row r="48" spans="18:20" x14ac:dyDescent="0.35">
      <c r="R48" s="76" t="s">
        <v>206</v>
      </c>
      <c r="S48" s="10">
        <v>2.8</v>
      </c>
      <c r="T48" s="85" t="s">
        <v>206</v>
      </c>
    </row>
    <row r="49" spans="18:20" x14ac:dyDescent="0.35">
      <c r="R49" s="9" t="s">
        <v>171</v>
      </c>
      <c r="S49" s="10">
        <v>3.3</v>
      </c>
      <c r="T49" s="84" t="s">
        <v>171</v>
      </c>
    </row>
    <row r="50" spans="18:20" x14ac:dyDescent="0.35">
      <c r="R50" s="76" t="s">
        <v>207</v>
      </c>
      <c r="S50" s="10">
        <v>3.3</v>
      </c>
      <c r="T50" s="85" t="s">
        <v>207</v>
      </c>
    </row>
    <row r="51" spans="18:20" x14ac:dyDescent="0.35">
      <c r="R51" s="9" t="s">
        <v>172</v>
      </c>
      <c r="S51" s="10">
        <v>4.5</v>
      </c>
      <c r="T51" s="84" t="s">
        <v>172</v>
      </c>
    </row>
    <row r="52" spans="18:20" x14ac:dyDescent="0.35">
      <c r="R52" s="76" t="s">
        <v>208</v>
      </c>
      <c r="S52" s="10">
        <v>4.5</v>
      </c>
      <c r="T52" s="85" t="s">
        <v>208</v>
      </c>
    </row>
    <row r="53" spans="18:20" x14ac:dyDescent="0.35">
      <c r="R53" s="9" t="s">
        <v>19</v>
      </c>
      <c r="S53" s="10">
        <v>2</v>
      </c>
      <c r="T53" s="84" t="s">
        <v>19</v>
      </c>
    </row>
    <row r="54" spans="18:20" x14ac:dyDescent="0.35">
      <c r="R54" s="9" t="s">
        <v>95</v>
      </c>
      <c r="S54" s="10">
        <v>2</v>
      </c>
      <c r="T54" s="84" t="s">
        <v>95</v>
      </c>
    </row>
    <row r="55" spans="18:20" x14ac:dyDescent="0.35">
      <c r="R55" s="9" t="s">
        <v>20</v>
      </c>
      <c r="S55" s="10">
        <v>2.4</v>
      </c>
      <c r="T55" s="84" t="s">
        <v>20</v>
      </c>
    </row>
    <row r="56" spans="18:20" x14ac:dyDescent="0.35">
      <c r="R56" s="9" t="s">
        <v>96</v>
      </c>
      <c r="S56" s="10">
        <v>2.4</v>
      </c>
      <c r="T56" s="84" t="s">
        <v>96</v>
      </c>
    </row>
    <row r="57" spans="18:20" x14ac:dyDescent="0.35">
      <c r="R57" s="9" t="s">
        <v>21</v>
      </c>
      <c r="S57" s="10">
        <v>2.8</v>
      </c>
      <c r="T57" s="84" t="s">
        <v>21</v>
      </c>
    </row>
    <row r="58" spans="18:20" x14ac:dyDescent="0.35">
      <c r="R58" s="9" t="s">
        <v>97</v>
      </c>
      <c r="S58" s="10">
        <v>2.8</v>
      </c>
      <c r="T58" s="84" t="s">
        <v>97</v>
      </c>
    </row>
    <row r="59" spans="18:20" x14ac:dyDescent="0.35">
      <c r="R59" s="9" t="s">
        <v>22</v>
      </c>
      <c r="S59" s="10">
        <v>2.4</v>
      </c>
      <c r="T59" s="84" t="s">
        <v>22</v>
      </c>
    </row>
    <row r="60" spans="18:20" x14ac:dyDescent="0.35">
      <c r="R60" s="9" t="s">
        <v>98</v>
      </c>
      <c r="S60" s="10">
        <v>2.4</v>
      </c>
      <c r="T60" s="84" t="s">
        <v>98</v>
      </c>
    </row>
    <row r="61" spans="18:20" x14ac:dyDescent="0.35">
      <c r="R61" s="9" t="s">
        <v>23</v>
      </c>
      <c r="S61" s="10">
        <v>2.8</v>
      </c>
      <c r="T61" s="84" t="s">
        <v>23</v>
      </c>
    </row>
    <row r="62" spans="18:20" x14ac:dyDescent="0.35">
      <c r="R62" s="9" t="s">
        <v>99</v>
      </c>
      <c r="S62" s="10">
        <v>2.8</v>
      </c>
      <c r="T62" s="84" t="s">
        <v>99</v>
      </c>
    </row>
    <row r="63" spans="18:20" x14ac:dyDescent="0.35">
      <c r="R63" s="9" t="s">
        <v>173</v>
      </c>
      <c r="S63" s="10">
        <v>3.2</v>
      </c>
      <c r="T63" s="84" t="s">
        <v>173</v>
      </c>
    </row>
    <row r="64" spans="18:20" x14ac:dyDescent="0.35">
      <c r="R64" s="9" t="s">
        <v>174</v>
      </c>
      <c r="S64" s="10">
        <v>3.2</v>
      </c>
      <c r="T64" s="84" t="s">
        <v>174</v>
      </c>
    </row>
    <row r="65" spans="18:20" x14ac:dyDescent="0.35">
      <c r="R65" s="9" t="s">
        <v>24</v>
      </c>
      <c r="S65" s="10">
        <v>2.8</v>
      </c>
      <c r="T65" s="84" t="s">
        <v>24</v>
      </c>
    </row>
    <row r="66" spans="18:20" x14ac:dyDescent="0.35">
      <c r="R66" s="9" t="s">
        <v>100</v>
      </c>
      <c r="S66" s="10">
        <v>2.8</v>
      </c>
      <c r="T66" s="84" t="s">
        <v>100</v>
      </c>
    </row>
    <row r="67" spans="18:20" x14ac:dyDescent="0.35">
      <c r="R67" s="9" t="s">
        <v>25</v>
      </c>
      <c r="S67" s="10">
        <v>3.2</v>
      </c>
      <c r="T67" s="84" t="s">
        <v>25</v>
      </c>
    </row>
    <row r="68" spans="18:20" x14ac:dyDescent="0.35">
      <c r="R68" s="9" t="s">
        <v>101</v>
      </c>
      <c r="S68" s="10">
        <v>3.2</v>
      </c>
      <c r="T68" s="84" t="s">
        <v>101</v>
      </c>
    </row>
    <row r="69" spans="18:20" x14ac:dyDescent="0.35">
      <c r="R69" s="9" t="s">
        <v>175</v>
      </c>
      <c r="S69" s="10">
        <v>3.6</v>
      </c>
      <c r="T69" s="84" t="s">
        <v>175</v>
      </c>
    </row>
    <row r="70" spans="18:20" x14ac:dyDescent="0.35">
      <c r="R70" s="9" t="s">
        <v>176</v>
      </c>
      <c r="S70" s="10">
        <v>3.6</v>
      </c>
      <c r="T70" s="84" t="s">
        <v>176</v>
      </c>
    </row>
    <row r="71" spans="18:20" x14ac:dyDescent="0.35">
      <c r="R71" s="9" t="s">
        <v>26</v>
      </c>
      <c r="S71" s="10">
        <v>2.4</v>
      </c>
      <c r="T71" s="84" t="s">
        <v>26</v>
      </c>
    </row>
    <row r="72" spans="18:20" x14ac:dyDescent="0.35">
      <c r="R72" s="9" t="s">
        <v>102</v>
      </c>
      <c r="S72" s="10">
        <v>2.4</v>
      </c>
      <c r="T72" s="84" t="s">
        <v>102</v>
      </c>
    </row>
    <row r="73" spans="18:20" x14ac:dyDescent="0.35">
      <c r="R73" s="9" t="s">
        <v>27</v>
      </c>
      <c r="S73" s="10">
        <v>2.8</v>
      </c>
      <c r="T73" s="84" t="s">
        <v>27</v>
      </c>
    </row>
    <row r="74" spans="18:20" x14ac:dyDescent="0.35">
      <c r="R74" s="9" t="s">
        <v>103</v>
      </c>
      <c r="S74" s="10">
        <v>2.8</v>
      </c>
      <c r="T74" s="84" t="s">
        <v>103</v>
      </c>
    </row>
    <row r="75" spans="18:20" x14ac:dyDescent="0.35">
      <c r="R75" s="9" t="s">
        <v>28</v>
      </c>
      <c r="S75" s="10">
        <v>3.2</v>
      </c>
      <c r="T75" s="84" t="s">
        <v>28</v>
      </c>
    </row>
    <row r="76" spans="18:20" x14ac:dyDescent="0.35">
      <c r="R76" s="9" t="s">
        <v>104</v>
      </c>
      <c r="S76" s="10">
        <v>3.2</v>
      </c>
      <c r="T76" s="84" t="s">
        <v>104</v>
      </c>
    </row>
    <row r="77" spans="18:20" x14ac:dyDescent="0.35">
      <c r="R77" s="9" t="s">
        <v>29</v>
      </c>
      <c r="S77" s="10">
        <v>2.8</v>
      </c>
      <c r="T77" s="84" t="s">
        <v>29</v>
      </c>
    </row>
    <row r="78" spans="18:20" x14ac:dyDescent="0.35">
      <c r="R78" s="9" t="s">
        <v>105</v>
      </c>
      <c r="S78" s="10">
        <v>2.8</v>
      </c>
      <c r="T78" s="84" t="s">
        <v>105</v>
      </c>
    </row>
    <row r="79" spans="18:20" x14ac:dyDescent="0.35">
      <c r="R79" s="9" t="s">
        <v>30</v>
      </c>
      <c r="S79" s="10">
        <v>3.2</v>
      </c>
      <c r="T79" s="84" t="s">
        <v>30</v>
      </c>
    </row>
    <row r="80" spans="18:20" x14ac:dyDescent="0.35">
      <c r="R80" s="9" t="s">
        <v>106</v>
      </c>
      <c r="S80" s="10">
        <v>3.2</v>
      </c>
      <c r="T80" s="84" t="s">
        <v>106</v>
      </c>
    </row>
    <row r="81" spans="18:20" x14ac:dyDescent="0.35">
      <c r="R81" s="9" t="s">
        <v>31</v>
      </c>
      <c r="S81" s="10">
        <v>3.6</v>
      </c>
      <c r="T81" s="84" t="s">
        <v>31</v>
      </c>
    </row>
    <row r="82" spans="18:20" x14ac:dyDescent="0.35">
      <c r="R82" s="9" t="s">
        <v>107</v>
      </c>
      <c r="S82" s="10">
        <v>3.6</v>
      </c>
      <c r="T82" s="84" t="s">
        <v>107</v>
      </c>
    </row>
    <row r="83" spans="18:20" x14ac:dyDescent="0.35">
      <c r="R83" s="9" t="s">
        <v>32</v>
      </c>
      <c r="S83" s="10">
        <v>3.2</v>
      </c>
      <c r="T83" s="84" t="s">
        <v>32</v>
      </c>
    </row>
    <row r="84" spans="18:20" x14ac:dyDescent="0.35">
      <c r="R84" s="9" t="s">
        <v>108</v>
      </c>
      <c r="S84" s="10">
        <v>3.2</v>
      </c>
      <c r="T84" s="84" t="s">
        <v>108</v>
      </c>
    </row>
    <row r="85" spans="18:20" x14ac:dyDescent="0.35">
      <c r="R85" s="9" t="s">
        <v>33</v>
      </c>
      <c r="S85" s="10">
        <v>3.6</v>
      </c>
      <c r="T85" s="84" t="s">
        <v>33</v>
      </c>
    </row>
    <row r="86" spans="18:20" x14ac:dyDescent="0.35">
      <c r="R86" s="9" t="s">
        <v>109</v>
      </c>
      <c r="S86" s="10">
        <v>3.6</v>
      </c>
      <c r="T86" s="84" t="s">
        <v>109</v>
      </c>
    </row>
    <row r="87" spans="18:20" x14ac:dyDescent="0.35">
      <c r="R87" s="9" t="s">
        <v>34</v>
      </c>
      <c r="S87" s="10">
        <v>4</v>
      </c>
      <c r="T87" s="84" t="s">
        <v>34</v>
      </c>
    </row>
    <row r="88" spans="18:20" x14ac:dyDescent="0.35">
      <c r="R88" s="9" t="s">
        <v>110</v>
      </c>
      <c r="S88" s="10">
        <v>4</v>
      </c>
      <c r="T88" s="84" t="s">
        <v>110</v>
      </c>
    </row>
    <row r="89" spans="18:20" x14ac:dyDescent="0.35">
      <c r="R89" s="9" t="s">
        <v>35</v>
      </c>
      <c r="S89" s="10">
        <v>3.2</v>
      </c>
      <c r="T89" s="84" t="s">
        <v>35</v>
      </c>
    </row>
    <row r="90" spans="18:20" x14ac:dyDescent="0.35">
      <c r="R90" s="9" t="s">
        <v>111</v>
      </c>
      <c r="S90" s="10">
        <v>3.2</v>
      </c>
      <c r="T90" s="84" t="s">
        <v>111</v>
      </c>
    </row>
    <row r="91" spans="18:20" x14ac:dyDescent="0.35">
      <c r="R91" s="9" t="s">
        <v>36</v>
      </c>
      <c r="S91" s="10">
        <v>3.6</v>
      </c>
      <c r="T91" s="84" t="s">
        <v>36</v>
      </c>
    </row>
    <row r="92" spans="18:20" x14ac:dyDescent="0.35">
      <c r="R92" s="9" t="s">
        <v>112</v>
      </c>
      <c r="S92" s="10">
        <v>3.6</v>
      </c>
      <c r="T92" s="84" t="s">
        <v>112</v>
      </c>
    </row>
    <row r="93" spans="18:20" x14ac:dyDescent="0.35">
      <c r="R93" s="9" t="s">
        <v>177</v>
      </c>
      <c r="S93" s="10">
        <v>4</v>
      </c>
      <c r="T93" s="84" t="s">
        <v>177</v>
      </c>
    </row>
    <row r="94" spans="18:20" x14ac:dyDescent="0.35">
      <c r="R94" s="9" t="s">
        <v>178</v>
      </c>
      <c r="S94" s="10">
        <v>4</v>
      </c>
      <c r="T94" s="84" t="s">
        <v>178</v>
      </c>
    </row>
    <row r="95" spans="18:20" x14ac:dyDescent="0.35">
      <c r="R95" s="9" t="s">
        <v>37</v>
      </c>
      <c r="S95" s="10">
        <v>3.6</v>
      </c>
      <c r="T95" s="84" t="s">
        <v>37</v>
      </c>
    </row>
    <row r="96" spans="18:20" x14ac:dyDescent="0.35">
      <c r="R96" s="9" t="s">
        <v>113</v>
      </c>
      <c r="S96" s="10">
        <v>3.6</v>
      </c>
      <c r="T96" s="84" t="s">
        <v>113</v>
      </c>
    </row>
    <row r="97" spans="18:20" x14ac:dyDescent="0.35">
      <c r="R97" s="9" t="s">
        <v>38</v>
      </c>
      <c r="S97" s="10">
        <v>4</v>
      </c>
      <c r="T97" s="84" t="s">
        <v>38</v>
      </c>
    </row>
    <row r="98" spans="18:20" x14ac:dyDescent="0.35">
      <c r="R98" s="9" t="s">
        <v>116</v>
      </c>
      <c r="S98" s="10">
        <v>4</v>
      </c>
      <c r="T98" s="84" t="s">
        <v>116</v>
      </c>
    </row>
    <row r="99" spans="18:20" x14ac:dyDescent="0.35">
      <c r="R99" s="9" t="s">
        <v>39</v>
      </c>
      <c r="S99" s="10">
        <v>4.4000000000000004</v>
      </c>
      <c r="T99" s="84" t="s">
        <v>39</v>
      </c>
    </row>
    <row r="100" spans="18:20" x14ac:dyDescent="0.35">
      <c r="R100" s="9" t="s">
        <v>119</v>
      </c>
      <c r="S100" s="10">
        <v>4.4000000000000004</v>
      </c>
      <c r="T100" s="84" t="s">
        <v>119</v>
      </c>
    </row>
    <row r="101" spans="18:20" x14ac:dyDescent="0.35">
      <c r="R101" s="9" t="s">
        <v>114</v>
      </c>
      <c r="S101" s="10">
        <v>3.6</v>
      </c>
      <c r="T101" s="84" t="s">
        <v>114</v>
      </c>
    </row>
    <row r="102" spans="18:20" x14ac:dyDescent="0.35">
      <c r="R102" s="9" t="s">
        <v>115</v>
      </c>
      <c r="S102" s="10">
        <v>3.6</v>
      </c>
      <c r="T102" s="84" t="s">
        <v>115</v>
      </c>
    </row>
    <row r="103" spans="18:20" x14ac:dyDescent="0.35">
      <c r="R103" s="9" t="s">
        <v>117</v>
      </c>
      <c r="S103" s="10">
        <v>4</v>
      </c>
      <c r="T103" s="84" t="s">
        <v>117</v>
      </c>
    </row>
    <row r="104" spans="18:20" x14ac:dyDescent="0.35">
      <c r="R104" s="9" t="s">
        <v>118</v>
      </c>
      <c r="S104" s="10">
        <v>4</v>
      </c>
      <c r="T104" s="84" t="s">
        <v>118</v>
      </c>
    </row>
    <row r="105" spans="18:20" x14ac:dyDescent="0.35">
      <c r="R105" s="9" t="s">
        <v>40</v>
      </c>
      <c r="S105" s="10">
        <v>3.6</v>
      </c>
      <c r="T105" s="84" t="s">
        <v>40</v>
      </c>
    </row>
    <row r="106" spans="18:20" x14ac:dyDescent="0.35">
      <c r="R106" s="9" t="s">
        <v>120</v>
      </c>
      <c r="S106" s="10">
        <v>3.6</v>
      </c>
      <c r="T106" s="84" t="s">
        <v>120</v>
      </c>
    </row>
    <row r="107" spans="18:20" x14ac:dyDescent="0.35">
      <c r="R107" s="9" t="s">
        <v>41</v>
      </c>
      <c r="S107" s="10">
        <v>4</v>
      </c>
      <c r="T107" s="84" t="s">
        <v>41</v>
      </c>
    </row>
    <row r="108" spans="18:20" x14ac:dyDescent="0.35">
      <c r="R108" s="9" t="s">
        <v>121</v>
      </c>
      <c r="S108" s="10">
        <v>4</v>
      </c>
      <c r="T108" s="84" t="s">
        <v>121</v>
      </c>
    </row>
    <row r="109" spans="18:20" x14ac:dyDescent="0.35">
      <c r="R109" s="9" t="s">
        <v>179</v>
      </c>
      <c r="S109" s="10">
        <v>4.4000000000000004</v>
      </c>
      <c r="T109" s="84" t="s">
        <v>179</v>
      </c>
    </row>
    <row r="110" spans="18:20" x14ac:dyDescent="0.35">
      <c r="R110" s="9" t="s">
        <v>180</v>
      </c>
      <c r="S110" s="10">
        <v>4.4000000000000004</v>
      </c>
      <c r="T110" s="84" t="s">
        <v>180</v>
      </c>
    </row>
    <row r="111" spans="18:20" x14ac:dyDescent="0.35">
      <c r="R111" s="9" t="s">
        <v>42</v>
      </c>
      <c r="S111" s="10">
        <v>4</v>
      </c>
      <c r="T111" s="84" t="s">
        <v>42</v>
      </c>
    </row>
    <row r="112" spans="18:20" x14ac:dyDescent="0.35">
      <c r="R112" s="9" t="s">
        <v>122</v>
      </c>
      <c r="S112" s="10">
        <v>4</v>
      </c>
      <c r="T112" s="84" t="s">
        <v>122</v>
      </c>
    </row>
    <row r="113" spans="18:20" x14ac:dyDescent="0.35">
      <c r="R113" s="9" t="s">
        <v>181</v>
      </c>
      <c r="S113" s="10">
        <v>4</v>
      </c>
      <c r="T113" s="84" t="s">
        <v>181</v>
      </c>
    </row>
    <row r="114" spans="18:20" x14ac:dyDescent="0.35">
      <c r="R114" s="9" t="s">
        <v>182</v>
      </c>
      <c r="S114" s="10">
        <v>4</v>
      </c>
      <c r="T114" s="84" t="s">
        <v>182</v>
      </c>
    </row>
    <row r="115" spans="18:20" x14ac:dyDescent="0.35">
      <c r="R115" s="9" t="s">
        <v>43</v>
      </c>
      <c r="S115" s="10">
        <v>4.4000000000000004</v>
      </c>
      <c r="T115" s="84" t="s">
        <v>43</v>
      </c>
    </row>
    <row r="116" spans="18:20" x14ac:dyDescent="0.35">
      <c r="R116" s="9" t="s">
        <v>123</v>
      </c>
      <c r="S116" s="10">
        <v>4.4000000000000004</v>
      </c>
      <c r="T116" s="84" t="s">
        <v>123</v>
      </c>
    </row>
    <row r="117" spans="18:20" x14ac:dyDescent="0.35">
      <c r="R117" s="9" t="s">
        <v>183</v>
      </c>
      <c r="S117" s="10">
        <v>4.4000000000000004</v>
      </c>
      <c r="T117" s="84" t="s">
        <v>183</v>
      </c>
    </row>
    <row r="118" spans="18:20" x14ac:dyDescent="0.35">
      <c r="R118" s="9" t="s">
        <v>184</v>
      </c>
      <c r="S118" s="10">
        <v>4.4000000000000004</v>
      </c>
      <c r="T118" s="84" t="s">
        <v>184</v>
      </c>
    </row>
    <row r="119" spans="18:20" x14ac:dyDescent="0.35">
      <c r="R119" s="9" t="s">
        <v>44</v>
      </c>
      <c r="S119" s="10">
        <v>4.8</v>
      </c>
      <c r="T119" s="84" t="s">
        <v>44</v>
      </c>
    </row>
    <row r="120" spans="18:20" x14ac:dyDescent="0.35">
      <c r="R120" s="9" t="s">
        <v>124</v>
      </c>
      <c r="S120" s="10">
        <v>4.8</v>
      </c>
      <c r="T120" s="84" t="s">
        <v>124</v>
      </c>
    </row>
    <row r="121" spans="18:20" x14ac:dyDescent="0.35">
      <c r="R121" s="9" t="s">
        <v>185</v>
      </c>
      <c r="S121" s="10">
        <v>4.8</v>
      </c>
      <c r="T121" s="84" t="s">
        <v>185</v>
      </c>
    </row>
    <row r="122" spans="18:20" x14ac:dyDescent="0.35">
      <c r="R122" s="9" t="s">
        <v>185</v>
      </c>
      <c r="S122" s="10">
        <v>4.8</v>
      </c>
      <c r="T122" s="84" t="s">
        <v>185</v>
      </c>
    </row>
    <row r="123" spans="18:20" x14ac:dyDescent="0.35">
      <c r="R123" s="9" t="s">
        <v>45</v>
      </c>
      <c r="S123" s="10">
        <v>4.4000000000000004</v>
      </c>
      <c r="T123" s="84" t="s">
        <v>45</v>
      </c>
    </row>
    <row r="124" spans="18:20" x14ac:dyDescent="0.35">
      <c r="R124" s="9" t="s">
        <v>125</v>
      </c>
      <c r="S124" s="10">
        <v>4.4000000000000004</v>
      </c>
      <c r="T124" s="84" t="s">
        <v>125</v>
      </c>
    </row>
    <row r="125" spans="18:20" x14ac:dyDescent="0.35">
      <c r="R125" s="9" t="s">
        <v>46</v>
      </c>
      <c r="S125" s="10">
        <v>5.2</v>
      </c>
      <c r="T125" s="84" t="s">
        <v>46</v>
      </c>
    </row>
    <row r="126" spans="18:20" x14ac:dyDescent="0.35">
      <c r="R126" s="9" t="s">
        <v>126</v>
      </c>
      <c r="S126" s="10">
        <v>5.2</v>
      </c>
      <c r="T126" s="84" t="s">
        <v>126</v>
      </c>
    </row>
    <row r="127" spans="18:20" x14ac:dyDescent="0.35">
      <c r="R127" s="9" t="s">
        <v>47</v>
      </c>
      <c r="S127" s="10">
        <v>5.2</v>
      </c>
      <c r="T127" s="84" t="s">
        <v>47</v>
      </c>
    </row>
    <row r="128" spans="18:20" x14ac:dyDescent="0.35">
      <c r="R128" s="9" t="s">
        <v>127</v>
      </c>
      <c r="S128" s="10">
        <v>5.2</v>
      </c>
      <c r="T128" s="84" t="s">
        <v>127</v>
      </c>
    </row>
    <row r="129" spans="18:20" x14ac:dyDescent="0.35">
      <c r="R129" s="9" t="s">
        <v>48</v>
      </c>
      <c r="S129" s="10">
        <v>5.2</v>
      </c>
      <c r="T129" s="84" t="s">
        <v>48</v>
      </c>
    </row>
    <row r="130" spans="18:20" x14ac:dyDescent="0.35">
      <c r="R130" s="9" t="s">
        <v>128</v>
      </c>
      <c r="S130" s="10">
        <v>5.2</v>
      </c>
      <c r="T130" s="84" t="s">
        <v>128</v>
      </c>
    </row>
    <row r="131" spans="18:20" x14ac:dyDescent="0.35">
      <c r="R131" s="9" t="s">
        <v>49</v>
      </c>
      <c r="S131" s="10">
        <v>4.4000000000000004</v>
      </c>
      <c r="T131" s="84" t="s">
        <v>49</v>
      </c>
    </row>
    <row r="132" spans="18:20" x14ac:dyDescent="0.35">
      <c r="R132" s="9" t="s">
        <v>129</v>
      </c>
      <c r="S132" s="10">
        <v>4.4000000000000004</v>
      </c>
      <c r="T132" s="84" t="s">
        <v>129</v>
      </c>
    </row>
    <row r="133" spans="18:20" x14ac:dyDescent="0.35">
      <c r="R133" s="9" t="s">
        <v>50</v>
      </c>
      <c r="S133" s="10">
        <v>4.8</v>
      </c>
      <c r="T133" s="84" t="s">
        <v>50</v>
      </c>
    </row>
    <row r="134" spans="18:20" x14ac:dyDescent="0.35">
      <c r="R134" s="9" t="s">
        <v>130</v>
      </c>
      <c r="S134" s="10">
        <v>4.8</v>
      </c>
      <c r="T134" s="84" t="s">
        <v>130</v>
      </c>
    </row>
    <row r="135" spans="18:20" x14ac:dyDescent="0.35">
      <c r="R135" s="9" t="s">
        <v>51</v>
      </c>
      <c r="S135" s="10">
        <v>4</v>
      </c>
      <c r="T135" s="84" t="s">
        <v>51</v>
      </c>
    </row>
    <row r="136" spans="18:20" x14ac:dyDescent="0.35">
      <c r="R136" s="9" t="s">
        <v>131</v>
      </c>
      <c r="S136" s="10">
        <v>4</v>
      </c>
      <c r="T136" s="84" t="s">
        <v>131</v>
      </c>
    </row>
    <row r="137" spans="18:20" x14ac:dyDescent="0.35">
      <c r="R137" s="9" t="s">
        <v>52</v>
      </c>
      <c r="S137" s="10">
        <v>4.4000000000000004</v>
      </c>
      <c r="T137" s="84" t="s">
        <v>52</v>
      </c>
    </row>
    <row r="138" spans="18:20" x14ac:dyDescent="0.35">
      <c r="R138" s="9" t="s">
        <v>132</v>
      </c>
      <c r="S138" s="10">
        <v>4.4000000000000004</v>
      </c>
      <c r="T138" s="84" t="s">
        <v>132</v>
      </c>
    </row>
    <row r="139" spans="18:20" x14ac:dyDescent="0.35">
      <c r="R139" s="9" t="s">
        <v>53</v>
      </c>
      <c r="S139" s="10">
        <v>4.8</v>
      </c>
      <c r="T139" s="84" t="s">
        <v>53</v>
      </c>
    </row>
    <row r="140" spans="18:20" x14ac:dyDescent="0.35">
      <c r="R140" s="9" t="s">
        <v>133</v>
      </c>
      <c r="S140" s="10">
        <v>4.8</v>
      </c>
      <c r="T140" s="84" t="s">
        <v>133</v>
      </c>
    </row>
    <row r="141" spans="18:20" x14ac:dyDescent="0.35">
      <c r="R141" s="9" t="s">
        <v>54</v>
      </c>
      <c r="S141" s="10">
        <v>5.2</v>
      </c>
      <c r="T141" s="84" t="s">
        <v>54</v>
      </c>
    </row>
    <row r="142" spans="18:20" x14ac:dyDescent="0.35">
      <c r="R142" s="9" t="s">
        <v>134</v>
      </c>
      <c r="S142" s="10">
        <v>5.2</v>
      </c>
      <c r="T142" s="84" t="s">
        <v>134</v>
      </c>
    </row>
    <row r="143" spans="18:20" x14ac:dyDescent="0.35">
      <c r="R143" s="9" t="s">
        <v>55</v>
      </c>
      <c r="S143" s="10">
        <v>5.6</v>
      </c>
      <c r="T143" s="84" t="s">
        <v>55</v>
      </c>
    </row>
    <row r="144" spans="18:20" x14ac:dyDescent="0.35">
      <c r="R144" s="9" t="s">
        <v>135</v>
      </c>
      <c r="S144" s="10">
        <v>5.6</v>
      </c>
      <c r="T144" s="84" t="s">
        <v>135</v>
      </c>
    </row>
    <row r="145" spans="18:20" x14ac:dyDescent="0.35">
      <c r="R145" s="9" t="s">
        <v>186</v>
      </c>
      <c r="S145" s="10">
        <v>5.2</v>
      </c>
      <c r="T145" s="84" t="s">
        <v>186</v>
      </c>
    </row>
    <row r="146" spans="18:20" x14ac:dyDescent="0.35">
      <c r="R146" s="9" t="s">
        <v>187</v>
      </c>
      <c r="S146" s="10">
        <v>5.2</v>
      </c>
      <c r="T146" s="84" t="s">
        <v>187</v>
      </c>
    </row>
    <row r="147" spans="18:20" x14ac:dyDescent="0.35">
      <c r="R147" s="9" t="s">
        <v>56</v>
      </c>
      <c r="S147" s="10">
        <v>6</v>
      </c>
      <c r="T147" s="84" t="s">
        <v>56</v>
      </c>
    </row>
    <row r="148" spans="18:20" x14ac:dyDescent="0.35">
      <c r="R148" s="9" t="s">
        <v>136</v>
      </c>
      <c r="S148" s="10">
        <v>6</v>
      </c>
      <c r="T148" s="84" t="s">
        <v>136</v>
      </c>
    </row>
    <row r="149" spans="18:20" x14ac:dyDescent="0.35">
      <c r="R149" s="9" t="s">
        <v>57</v>
      </c>
      <c r="S149" s="10">
        <v>4.5</v>
      </c>
      <c r="T149" s="84" t="s">
        <v>57</v>
      </c>
    </row>
    <row r="150" spans="18:20" x14ac:dyDescent="0.35">
      <c r="R150" s="9" t="s">
        <v>137</v>
      </c>
      <c r="S150" s="10">
        <v>4.5</v>
      </c>
      <c r="T150" s="84" t="s">
        <v>137</v>
      </c>
    </row>
    <row r="151" spans="18:20" x14ac:dyDescent="0.35">
      <c r="R151" s="9" t="s">
        <v>58</v>
      </c>
      <c r="S151" s="10">
        <v>5.3</v>
      </c>
      <c r="T151" s="84" t="s">
        <v>58</v>
      </c>
    </row>
    <row r="152" spans="18:20" x14ac:dyDescent="0.35">
      <c r="R152" s="9" t="s">
        <v>138</v>
      </c>
      <c r="S152" s="10">
        <v>5.3</v>
      </c>
      <c r="T152" s="84" t="s">
        <v>138</v>
      </c>
    </row>
    <row r="153" spans="18:20" x14ac:dyDescent="0.35">
      <c r="R153" s="9" t="s">
        <v>59</v>
      </c>
      <c r="S153" s="10">
        <v>6.1</v>
      </c>
      <c r="T153" s="84" t="s">
        <v>59</v>
      </c>
    </row>
    <row r="154" spans="18:20" x14ac:dyDescent="0.35">
      <c r="R154" s="9" t="s">
        <v>139</v>
      </c>
      <c r="S154" s="10">
        <v>6.1</v>
      </c>
      <c r="T154" s="84" t="s">
        <v>139</v>
      </c>
    </row>
    <row r="155" spans="18:20" x14ac:dyDescent="0.35">
      <c r="R155" s="9" t="s">
        <v>60</v>
      </c>
      <c r="S155" s="10">
        <v>5.0999999999999996</v>
      </c>
      <c r="T155" s="84" t="s">
        <v>60</v>
      </c>
    </row>
    <row r="156" spans="18:20" x14ac:dyDescent="0.35">
      <c r="R156" s="9" t="s">
        <v>140</v>
      </c>
      <c r="S156" s="10">
        <v>5.0999999999999996</v>
      </c>
      <c r="T156" s="84" t="s">
        <v>140</v>
      </c>
    </row>
    <row r="157" spans="18:20" x14ac:dyDescent="0.35">
      <c r="R157" s="9" t="s">
        <v>61</v>
      </c>
      <c r="S157" s="10">
        <v>5.9</v>
      </c>
      <c r="T157" s="84" t="s">
        <v>61</v>
      </c>
    </row>
    <row r="158" spans="18:20" x14ac:dyDescent="0.35">
      <c r="R158" s="9" t="s">
        <v>141</v>
      </c>
      <c r="S158" s="10">
        <v>5.9</v>
      </c>
      <c r="T158" s="84" t="s">
        <v>141</v>
      </c>
    </row>
    <row r="159" spans="18:20" x14ac:dyDescent="0.35">
      <c r="R159" s="9" t="s">
        <v>62</v>
      </c>
      <c r="S159" s="10">
        <v>6.3</v>
      </c>
      <c r="T159" s="84" t="s">
        <v>62</v>
      </c>
    </row>
    <row r="160" spans="18:20" x14ac:dyDescent="0.35">
      <c r="R160" s="9" t="s">
        <v>142</v>
      </c>
      <c r="S160" s="10">
        <v>6.3</v>
      </c>
      <c r="T160" s="84" t="s">
        <v>142</v>
      </c>
    </row>
    <row r="161" spans="18:20" x14ac:dyDescent="0.35">
      <c r="R161" s="9" t="s">
        <v>63</v>
      </c>
      <c r="S161" s="10">
        <v>7.1</v>
      </c>
      <c r="T161" s="84" t="s">
        <v>63</v>
      </c>
    </row>
    <row r="162" spans="18:20" x14ac:dyDescent="0.35">
      <c r="R162" s="9" t="s">
        <v>143</v>
      </c>
      <c r="S162" s="10">
        <v>7.1</v>
      </c>
      <c r="T162" s="84" t="s">
        <v>143</v>
      </c>
    </row>
    <row r="163" spans="18:20" x14ac:dyDescent="0.35">
      <c r="R163" s="9" t="s">
        <v>64</v>
      </c>
      <c r="S163" s="10">
        <v>5.7</v>
      </c>
      <c r="T163" s="84" t="s">
        <v>64</v>
      </c>
    </row>
    <row r="164" spans="18:20" x14ac:dyDescent="0.35">
      <c r="R164" s="9" t="s">
        <v>144</v>
      </c>
      <c r="S164" s="10">
        <v>5.7</v>
      </c>
      <c r="T164" s="84" t="s">
        <v>144</v>
      </c>
    </row>
    <row r="165" spans="18:20" x14ac:dyDescent="0.35">
      <c r="R165" s="9" t="s">
        <v>65</v>
      </c>
      <c r="S165" s="10">
        <v>6.5</v>
      </c>
      <c r="T165" s="84" t="s">
        <v>65</v>
      </c>
    </row>
    <row r="166" spans="18:20" x14ac:dyDescent="0.35">
      <c r="R166" s="9" t="s">
        <v>145</v>
      </c>
      <c r="S166" s="10">
        <v>6.5</v>
      </c>
      <c r="T166" s="84" t="s">
        <v>145</v>
      </c>
    </row>
    <row r="167" spans="18:20" x14ac:dyDescent="0.35">
      <c r="R167" s="9" t="s">
        <v>66</v>
      </c>
      <c r="S167" s="10">
        <v>7.5</v>
      </c>
      <c r="T167" s="84" t="s">
        <v>66</v>
      </c>
    </row>
    <row r="168" spans="18:20" x14ac:dyDescent="0.35">
      <c r="R168" s="9" t="s">
        <v>146</v>
      </c>
      <c r="S168" s="10">
        <v>7.5</v>
      </c>
      <c r="T168" s="84" t="s">
        <v>146</v>
      </c>
    </row>
    <row r="169" spans="18:20" x14ac:dyDescent="0.35">
      <c r="R169" s="9" t="s">
        <v>67</v>
      </c>
      <c r="S169" s="10">
        <v>8.1</v>
      </c>
      <c r="T169" s="84" t="s">
        <v>67</v>
      </c>
    </row>
    <row r="170" spans="18:20" x14ac:dyDescent="0.35">
      <c r="R170" s="9" t="s">
        <v>147</v>
      </c>
      <c r="S170" s="10">
        <v>8.1</v>
      </c>
      <c r="T170" s="84" t="s">
        <v>147</v>
      </c>
    </row>
    <row r="171" spans="18:20" x14ac:dyDescent="0.35">
      <c r="R171" s="9" t="s">
        <v>68</v>
      </c>
      <c r="S171" s="10">
        <v>6.3</v>
      </c>
      <c r="T171" s="84" t="s">
        <v>68</v>
      </c>
    </row>
    <row r="172" spans="18:20" x14ac:dyDescent="0.35">
      <c r="R172" s="9" t="s">
        <v>148</v>
      </c>
      <c r="S172" s="10">
        <v>6.3</v>
      </c>
      <c r="T172" s="84" t="s">
        <v>148</v>
      </c>
    </row>
    <row r="173" spans="18:20" x14ac:dyDescent="0.35">
      <c r="R173" s="9" t="s">
        <v>69</v>
      </c>
      <c r="S173" s="10">
        <v>6.9</v>
      </c>
      <c r="T173" s="84" t="s">
        <v>69</v>
      </c>
    </row>
    <row r="174" spans="18:20" x14ac:dyDescent="0.35">
      <c r="R174" s="9" t="s">
        <v>149</v>
      </c>
      <c r="S174" s="10">
        <v>6.9</v>
      </c>
      <c r="T174" s="84" t="s">
        <v>149</v>
      </c>
    </row>
    <row r="175" spans="18:20" x14ac:dyDescent="0.35">
      <c r="R175" s="9" t="s">
        <v>188</v>
      </c>
      <c r="S175" s="10">
        <v>5.7</v>
      </c>
      <c r="T175" s="84" t="s">
        <v>188</v>
      </c>
    </row>
    <row r="176" spans="18:20" x14ac:dyDescent="0.35">
      <c r="R176" s="9" t="s">
        <v>189</v>
      </c>
      <c r="S176" s="10">
        <v>5.7</v>
      </c>
      <c r="T176" s="84" t="s">
        <v>189</v>
      </c>
    </row>
    <row r="177" spans="18:20" x14ac:dyDescent="0.35">
      <c r="R177" s="9" t="s">
        <v>190</v>
      </c>
      <c r="S177" s="10">
        <v>6.5</v>
      </c>
      <c r="T177" s="84" t="s">
        <v>190</v>
      </c>
    </row>
    <row r="178" spans="18:20" x14ac:dyDescent="0.35">
      <c r="R178" s="9" t="s">
        <v>191</v>
      </c>
      <c r="S178" s="10">
        <v>6.5</v>
      </c>
      <c r="T178" s="84" t="s">
        <v>191</v>
      </c>
    </row>
    <row r="179" spans="18:20" x14ac:dyDescent="0.35">
      <c r="R179" s="9" t="s">
        <v>192</v>
      </c>
      <c r="S179" s="10">
        <v>8</v>
      </c>
      <c r="T179" s="84" t="s">
        <v>192</v>
      </c>
    </row>
    <row r="180" spans="18:20" x14ac:dyDescent="0.35">
      <c r="R180" s="70" t="s">
        <v>193</v>
      </c>
      <c r="S180" s="71">
        <v>8</v>
      </c>
      <c r="T180" s="86" t="s">
        <v>193</v>
      </c>
    </row>
  </sheetData>
  <sheetProtection algorithmName="SHA-512" hashValue="mkhkkAV3uKmURPU63iIGRgUyey0aa44+6J+puyHAbTkgmaYP5QsBdgfjevmdc7ikGPCpUgJXbH3OrU1PRCnNaw==" saltValue="tNr/6Gyt7AvXgxUTW8S/LQ==" spinCount="100000" sheet="1" selectLockedCells="1"/>
  <mergeCells count="33">
    <mergeCell ref="D21:E21"/>
    <mergeCell ref="L21:M21"/>
    <mergeCell ref="B23:O26"/>
    <mergeCell ref="D18:E18"/>
    <mergeCell ref="L18:M18"/>
    <mergeCell ref="D19:E19"/>
    <mergeCell ref="L19:M19"/>
    <mergeCell ref="D20:E20"/>
    <mergeCell ref="L20:M20"/>
    <mergeCell ref="N17:O17"/>
    <mergeCell ref="D11:E11"/>
    <mergeCell ref="L11:M11"/>
    <mergeCell ref="D12:E12"/>
    <mergeCell ref="L12:M12"/>
    <mergeCell ref="D13:E13"/>
    <mergeCell ref="L13:M13"/>
    <mergeCell ref="D14:E14"/>
    <mergeCell ref="L14:M14"/>
    <mergeCell ref="D17:E17"/>
    <mergeCell ref="F17:G17"/>
    <mergeCell ref="L17:M17"/>
    <mergeCell ref="N10:O10"/>
    <mergeCell ref="A2:G2"/>
    <mergeCell ref="I2:O2"/>
    <mergeCell ref="A3:G3"/>
    <mergeCell ref="A4:G4"/>
    <mergeCell ref="I4:J4"/>
    <mergeCell ref="K4:L4"/>
    <mergeCell ref="I5:J6"/>
    <mergeCell ref="K5:L6"/>
    <mergeCell ref="D10:E10"/>
    <mergeCell ref="F10:G10"/>
    <mergeCell ref="L10:M10"/>
  </mergeCells>
  <conditionalFormatting sqref="D18:E20">
    <cfRule type="cellIs" dxfId="119" priority="1" operator="equal">
      <formula>D11</formula>
    </cfRule>
  </conditionalFormatting>
  <conditionalFormatting sqref="L11">
    <cfRule type="cellIs" dxfId="118" priority="2" operator="equal">
      <formula>D18</formula>
    </cfRule>
    <cfRule type="cellIs" dxfId="117" priority="3" operator="equal">
      <formula>D11</formula>
    </cfRule>
  </conditionalFormatting>
  <conditionalFormatting sqref="L12">
    <cfRule type="cellIs" dxfId="116" priority="4" operator="equal">
      <formula>D19</formula>
    </cfRule>
    <cfRule type="cellIs" dxfId="115" priority="5" operator="equal">
      <formula>D12</formula>
    </cfRule>
  </conditionalFormatting>
  <conditionalFormatting sqref="L13">
    <cfRule type="cellIs" dxfId="114" priority="6" operator="equal">
      <formula>D20</formula>
    </cfRule>
    <cfRule type="cellIs" dxfId="113" priority="7" operator="equal">
      <formula>D13</formula>
    </cfRule>
  </conditionalFormatting>
  <conditionalFormatting sqref="L18:L20">
    <cfRule type="cellIs" dxfId="112" priority="8" operator="equal">
      <formula>L11</formula>
    </cfRule>
    <cfRule type="cellIs" dxfId="111" priority="9" operator="equal">
      <formula>D18</formula>
    </cfRule>
    <cfRule type="cellIs" dxfId="110" priority="10" operator="equal">
      <formula>D11</formula>
    </cfRule>
  </conditionalFormatting>
  <printOptions horizontalCentered="1"/>
  <pageMargins left="0.70866141732283472" right="0.70866141732283472" top="0.74803149606299213" bottom="0.74803149606299213" header="0.51181102362204722" footer="0.51181102362204722"/>
  <pageSetup paperSize="9" scale="79" firstPageNumber="0" orientation="landscape" horizontalDpi="300" verticalDpi="30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B50C8-DED5-446D-8C86-020DDE8CEF3D}">
  <sheetPr>
    <pageSetUpPr fitToPage="1"/>
  </sheetPr>
  <dimension ref="A1:AMK180"/>
  <sheetViews>
    <sheetView showGridLines="0" zoomScale="80" zoomScaleNormal="80" workbookViewId="0">
      <selection activeCell="B23" sqref="B23:O26"/>
    </sheetView>
  </sheetViews>
  <sheetFormatPr defaultRowHeight="13.15" x14ac:dyDescent="0.35"/>
  <cols>
    <col min="1" max="1" width="9.06640625" style="32" customWidth="1"/>
    <col min="2" max="2" width="20.59765625" style="32" customWidth="1"/>
    <col min="3" max="3" width="9.06640625" style="32" customWidth="1"/>
    <col min="4" max="4" width="20.59765625" style="32" customWidth="1"/>
    <col min="5" max="5" width="10.59765625" style="32" customWidth="1"/>
    <col min="6" max="8" width="5.59765625" style="32" customWidth="1"/>
    <col min="9" max="9" width="9.06640625" style="32" customWidth="1"/>
    <col min="10" max="10" width="20.59765625" style="32" customWidth="1"/>
    <col min="11" max="11" width="9.06640625" style="32" customWidth="1"/>
    <col min="12" max="12" width="20.59765625" style="32" customWidth="1"/>
    <col min="13" max="13" width="10.59765625" style="32" customWidth="1"/>
    <col min="14" max="15" width="5.59765625" style="32" customWidth="1"/>
    <col min="16" max="16" width="9.73046875" style="32" customWidth="1"/>
    <col min="17" max="17" width="9.06640625" style="32" customWidth="1"/>
    <col min="18" max="18" width="12.86328125" style="64" customWidth="1"/>
    <col min="19" max="19" width="9.06640625" style="32" customWidth="1"/>
    <col min="20" max="20" width="12.53125" style="32" bestFit="1" customWidth="1"/>
    <col min="21" max="1025" width="9.06640625" style="32" customWidth="1"/>
    <col min="1026" max="16384" width="9.06640625" style="67"/>
  </cols>
  <sheetData>
    <row r="1" spans="1:20" x14ac:dyDescent="0.4">
      <c r="R1" s="65" t="s">
        <v>77</v>
      </c>
      <c r="S1" s="66" t="s">
        <v>72</v>
      </c>
      <c r="T1" s="81" t="s">
        <v>214</v>
      </c>
    </row>
    <row r="2" spans="1:20" s="32" customFormat="1" ht="18" x14ac:dyDescent="0.35">
      <c r="A2" s="105" t="s">
        <v>209</v>
      </c>
      <c r="B2" s="105"/>
      <c r="C2" s="105"/>
      <c r="D2" s="105"/>
      <c r="E2" s="105"/>
      <c r="F2" s="105"/>
      <c r="G2" s="105"/>
      <c r="I2" s="106" t="s">
        <v>164</v>
      </c>
      <c r="J2" s="106"/>
      <c r="K2" s="106"/>
      <c r="L2" s="106"/>
      <c r="M2" s="106"/>
      <c r="N2" s="106"/>
      <c r="O2" s="106"/>
      <c r="R2" s="72"/>
      <c r="S2" s="73"/>
      <c r="T2" s="82"/>
    </row>
    <row r="3" spans="1:20" s="32" customFormat="1" ht="18" x14ac:dyDescent="0.35">
      <c r="A3" s="105">
        <f>Base!B9</f>
        <v>0</v>
      </c>
      <c r="B3" s="105"/>
      <c r="C3" s="105"/>
      <c r="D3" s="105"/>
      <c r="E3" s="105"/>
      <c r="F3" s="105"/>
      <c r="G3" s="105"/>
      <c r="R3" s="74"/>
      <c r="S3" s="75"/>
      <c r="T3" s="83"/>
    </row>
    <row r="4" spans="1:20" s="32" customFormat="1" ht="18" x14ac:dyDescent="0.35">
      <c r="A4" s="107">
        <f>Base!B12</f>
        <v>0</v>
      </c>
      <c r="B4" s="107"/>
      <c r="C4" s="107"/>
      <c r="D4" s="107"/>
      <c r="E4" s="107"/>
      <c r="F4" s="107"/>
      <c r="G4" s="107"/>
      <c r="I4" s="88" t="s">
        <v>84</v>
      </c>
      <c r="J4" s="88"/>
      <c r="K4" s="88" t="s">
        <v>83</v>
      </c>
      <c r="L4" s="88"/>
      <c r="M4" s="33" t="s">
        <v>82</v>
      </c>
      <c r="N4" s="34" t="s">
        <v>81</v>
      </c>
      <c r="O4" s="37">
        <f>VLOOKUP($Q$7,Base!$C$2:$H$32,3,FALSE)</f>
        <v>0</v>
      </c>
      <c r="R4" s="74"/>
      <c r="S4" s="75"/>
      <c r="T4" s="83"/>
    </row>
    <row r="5" spans="1:20" s="32" customFormat="1" x14ac:dyDescent="0.35">
      <c r="I5" s="108">
        <f>VLOOKUP($Q$7,Base!$C$2:$H$32,2,FALSE)</f>
        <v>0</v>
      </c>
      <c r="J5" s="108"/>
      <c r="K5" s="109">
        <f>Base!B5</f>
        <v>0</v>
      </c>
      <c r="L5" s="109"/>
      <c r="M5" s="68">
        <f>VLOOKUP($Q$7,Base!$C$2:$H$32,6,FALSE)</f>
        <v>0</v>
      </c>
      <c r="N5" s="34" t="s">
        <v>80</v>
      </c>
      <c r="O5" s="37">
        <f>VLOOKUP($Q$7,Base!$C$2:$H$32,4,FALSE)</f>
        <v>0</v>
      </c>
      <c r="R5" s="74"/>
      <c r="S5" s="75"/>
      <c r="T5" s="83"/>
    </row>
    <row r="6" spans="1:20" s="32" customFormat="1" x14ac:dyDescent="0.35">
      <c r="I6" s="108"/>
      <c r="J6" s="108"/>
      <c r="K6" s="109"/>
      <c r="L6" s="109"/>
      <c r="M6" s="69">
        <f>VLOOKUP($Q$7,Base!$C$2:$H$32,5,FALSE)</f>
        <v>0</v>
      </c>
      <c r="N6" s="34" t="s">
        <v>71</v>
      </c>
      <c r="O6" s="35"/>
      <c r="R6" s="74"/>
      <c r="S6" s="75"/>
      <c r="T6" s="83"/>
    </row>
    <row r="7" spans="1:20" s="32" customFormat="1" x14ac:dyDescent="0.3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63" t="s">
        <v>85</v>
      </c>
      <c r="Q7" s="77">
        <v>20</v>
      </c>
      <c r="R7" s="74"/>
      <c r="S7" s="75"/>
      <c r="T7" s="83"/>
    </row>
    <row r="8" spans="1:20" x14ac:dyDescent="0.35">
      <c r="R8" s="74"/>
      <c r="S8" s="75"/>
      <c r="T8" s="83"/>
    </row>
    <row r="9" spans="1:20" s="32" customFormat="1" ht="18" customHeight="1" x14ac:dyDescent="0.35">
      <c r="A9" s="32" t="s">
        <v>79</v>
      </c>
      <c r="I9" s="32" t="s">
        <v>165</v>
      </c>
      <c r="R9" s="74"/>
      <c r="S9" s="75"/>
      <c r="T9" s="83"/>
    </row>
    <row r="10" spans="1:20" s="32" customFormat="1" ht="18" customHeight="1" x14ac:dyDescent="0.35">
      <c r="A10" s="37"/>
      <c r="B10" s="38" t="s">
        <v>77</v>
      </c>
      <c r="C10" s="37" t="s">
        <v>72</v>
      </c>
      <c r="D10" s="88" t="s">
        <v>76</v>
      </c>
      <c r="E10" s="88"/>
      <c r="F10" s="88" t="s">
        <v>72</v>
      </c>
      <c r="G10" s="104"/>
      <c r="I10" s="37"/>
      <c r="J10" s="38" t="s">
        <v>77</v>
      </c>
      <c r="K10" s="37" t="s">
        <v>72</v>
      </c>
      <c r="L10" s="88" t="s">
        <v>76</v>
      </c>
      <c r="M10" s="88"/>
      <c r="N10" s="88" t="s">
        <v>72</v>
      </c>
      <c r="O10" s="88"/>
      <c r="R10" s="74"/>
      <c r="S10" s="75"/>
      <c r="T10" s="83"/>
    </row>
    <row r="11" spans="1:20" s="32" customFormat="1" ht="18" customHeight="1" x14ac:dyDescent="0.35">
      <c r="A11" s="39" t="s">
        <v>166</v>
      </c>
      <c r="B11" s="40"/>
      <c r="C11" s="41" t="e">
        <f>VLOOKUP(B11,$R$2:$S$180,2,0)</f>
        <v>#N/A</v>
      </c>
      <c r="D11" s="98">
        <f>B11</f>
        <v>0</v>
      </c>
      <c r="E11" s="99"/>
      <c r="F11" s="42" t="e">
        <f>VLOOKUP(D11,$R$2:$S$180,2,0)</f>
        <v>#N/A</v>
      </c>
      <c r="G11" s="43"/>
      <c r="I11" s="39" t="s">
        <v>166</v>
      </c>
      <c r="J11" s="40"/>
      <c r="K11" s="41" t="e">
        <f t="shared" ref="K11:K13" si="0">VLOOKUP(J11,$R$2:$S$180,2,0)</f>
        <v>#N/A</v>
      </c>
      <c r="L11" s="99">
        <f>J11</f>
        <v>0</v>
      </c>
      <c r="M11" s="99"/>
      <c r="N11" s="44" t="e">
        <f t="shared" ref="N11:N13" si="1">VLOOKUP(L11,$R$2:$S$180,2,0)</f>
        <v>#N/A</v>
      </c>
      <c r="O11" s="44"/>
      <c r="R11" s="74"/>
      <c r="S11" s="75"/>
      <c r="T11" s="83"/>
    </row>
    <row r="12" spans="1:20" s="32" customFormat="1" ht="18" customHeight="1" x14ac:dyDescent="0.35">
      <c r="A12" s="45" t="s">
        <v>167</v>
      </c>
      <c r="B12" s="46"/>
      <c r="C12" s="47" t="e">
        <f t="shared" ref="C12:C13" si="2">VLOOKUP(B12,$R$2:$S$180,2,0)</f>
        <v>#N/A</v>
      </c>
      <c r="D12" s="100">
        <f>B12</f>
        <v>0</v>
      </c>
      <c r="E12" s="101"/>
      <c r="F12" s="48" t="e">
        <f>VLOOKUP(D12,$R$2:$S$180,2,0)</f>
        <v>#N/A</v>
      </c>
      <c r="G12" s="49"/>
      <c r="I12" s="45" t="s">
        <v>167</v>
      </c>
      <c r="J12" s="46"/>
      <c r="K12" s="47" t="e">
        <f t="shared" si="0"/>
        <v>#N/A</v>
      </c>
      <c r="L12" s="101">
        <f>J12</f>
        <v>0</v>
      </c>
      <c r="M12" s="101"/>
      <c r="N12" s="50" t="e">
        <f t="shared" si="1"/>
        <v>#N/A</v>
      </c>
      <c r="O12" s="50"/>
      <c r="R12" s="9" t="s">
        <v>2</v>
      </c>
      <c r="S12" s="10" t="s">
        <v>2</v>
      </c>
      <c r="T12" s="84" t="s">
        <v>2</v>
      </c>
    </row>
    <row r="13" spans="1:20" s="32" customFormat="1" ht="18" customHeight="1" x14ac:dyDescent="0.35">
      <c r="A13" s="51" t="s">
        <v>168</v>
      </c>
      <c r="B13" s="52"/>
      <c r="C13" s="53" t="e">
        <f t="shared" si="2"/>
        <v>#N/A</v>
      </c>
      <c r="D13" s="102">
        <f>B13</f>
        <v>0</v>
      </c>
      <c r="E13" s="103"/>
      <c r="F13" s="54" t="e">
        <f>VLOOKUP(D13,$R$2:$S$180,2,0)</f>
        <v>#N/A</v>
      </c>
      <c r="G13" s="55"/>
      <c r="I13" s="51" t="s">
        <v>168</v>
      </c>
      <c r="J13" s="52"/>
      <c r="K13" s="53" t="e">
        <f t="shared" si="0"/>
        <v>#N/A</v>
      </c>
      <c r="L13" s="103">
        <f>J13</f>
        <v>0</v>
      </c>
      <c r="M13" s="103"/>
      <c r="N13" s="56" t="e">
        <f t="shared" si="1"/>
        <v>#N/A</v>
      </c>
      <c r="O13" s="56"/>
      <c r="R13" s="9" t="s">
        <v>1</v>
      </c>
      <c r="S13" s="10" t="s">
        <v>2</v>
      </c>
      <c r="T13" s="84" t="s">
        <v>1</v>
      </c>
    </row>
    <row r="14" spans="1:20" s="32" customFormat="1" ht="18" customHeight="1" x14ac:dyDescent="0.35">
      <c r="A14" s="57" t="s">
        <v>0</v>
      </c>
      <c r="B14" s="58"/>
      <c r="C14" s="59">
        <f t="array" ref="C14">SUM(IFERROR(C11:C13,0))</f>
        <v>0</v>
      </c>
      <c r="D14" s="87" t="s">
        <v>73</v>
      </c>
      <c r="E14" s="87"/>
      <c r="F14" s="60">
        <f t="array" ref="F14">SUM(IFERROR(F11:F13,0))</f>
        <v>0</v>
      </c>
      <c r="G14" s="60"/>
      <c r="I14" s="57" t="s">
        <v>0</v>
      </c>
      <c r="J14" s="58"/>
      <c r="K14" s="59">
        <f t="array" ref="K14">SUM(IFERROR(K11:K13,0))</f>
        <v>0</v>
      </c>
      <c r="L14" s="88" t="s">
        <v>73</v>
      </c>
      <c r="M14" s="88"/>
      <c r="N14" s="60">
        <f t="array" ref="N14">SUM(IFERROR(N11:N13,0))</f>
        <v>0</v>
      </c>
      <c r="O14" s="60"/>
      <c r="R14" s="9" t="s">
        <v>86</v>
      </c>
      <c r="S14" s="10" t="s">
        <v>2</v>
      </c>
      <c r="T14" s="84" t="s">
        <v>86</v>
      </c>
    </row>
    <row r="15" spans="1:20" s="32" customFormat="1" ht="18" customHeight="1" x14ac:dyDescent="0.35">
      <c r="C15" s="61"/>
      <c r="F15" s="61"/>
      <c r="G15" s="61"/>
      <c r="K15" s="61"/>
      <c r="R15" s="9" t="s">
        <v>3</v>
      </c>
      <c r="S15" s="10" t="s">
        <v>2</v>
      </c>
      <c r="T15" s="84" t="s">
        <v>3</v>
      </c>
    </row>
    <row r="16" spans="1:20" s="32" customFormat="1" ht="18" customHeight="1" x14ac:dyDescent="0.35">
      <c r="A16" s="32" t="s">
        <v>78</v>
      </c>
      <c r="C16" s="61"/>
      <c r="F16" s="61"/>
      <c r="G16" s="61"/>
      <c r="I16" s="32" t="s">
        <v>169</v>
      </c>
      <c r="K16" s="61"/>
      <c r="R16" s="9" t="s">
        <v>87</v>
      </c>
      <c r="S16" s="10" t="s">
        <v>2</v>
      </c>
      <c r="T16" s="84" t="s">
        <v>87</v>
      </c>
    </row>
    <row r="17" spans="1:20" s="32" customFormat="1" ht="18" customHeight="1" x14ac:dyDescent="0.35">
      <c r="A17" s="37"/>
      <c r="B17" s="38" t="s">
        <v>77</v>
      </c>
      <c r="C17" s="37" t="s">
        <v>72</v>
      </c>
      <c r="D17" s="88" t="s">
        <v>76</v>
      </c>
      <c r="E17" s="88"/>
      <c r="F17" s="104" t="s">
        <v>72</v>
      </c>
      <c r="G17" s="104"/>
      <c r="I17" s="37"/>
      <c r="J17" s="38" t="s">
        <v>77</v>
      </c>
      <c r="K17" s="37" t="s">
        <v>72</v>
      </c>
      <c r="L17" s="88" t="s">
        <v>76</v>
      </c>
      <c r="M17" s="88"/>
      <c r="N17" s="88" t="s">
        <v>72</v>
      </c>
      <c r="O17" s="88"/>
      <c r="R17" s="9" t="s">
        <v>4</v>
      </c>
      <c r="S17" s="10" t="s">
        <v>2</v>
      </c>
      <c r="T17" s="84" t="s">
        <v>4</v>
      </c>
    </row>
    <row r="18" spans="1:20" s="32" customFormat="1" ht="18" customHeight="1" x14ac:dyDescent="0.35">
      <c r="A18" s="39" t="s">
        <v>166</v>
      </c>
      <c r="B18" s="40"/>
      <c r="C18" s="41" t="e">
        <f>VLOOKUP(B18,$R$2:$S$180,2,0)</f>
        <v>#N/A</v>
      </c>
      <c r="D18" s="98">
        <f>B18</f>
        <v>0</v>
      </c>
      <c r="E18" s="98"/>
      <c r="F18" s="42" t="e">
        <f t="shared" ref="F18:F20" si="3">VLOOKUP(D18,$R$2:$S$180,2,0)</f>
        <v>#N/A</v>
      </c>
      <c r="G18" s="43"/>
      <c r="I18" s="39" t="s">
        <v>166</v>
      </c>
      <c r="J18" s="40"/>
      <c r="K18" s="41" t="e">
        <f t="shared" ref="K18:K20" si="4">VLOOKUP(J18,$R$2:$S$180,2,0)</f>
        <v>#N/A</v>
      </c>
      <c r="L18" s="99">
        <f>J18</f>
        <v>0</v>
      </c>
      <c r="M18" s="99"/>
      <c r="N18" s="44" t="e">
        <f t="shared" ref="N18:N20" si="5">VLOOKUP(L18,$R$2:$S$180,2,0)</f>
        <v>#N/A</v>
      </c>
      <c r="O18" s="44"/>
      <c r="R18" s="9" t="s">
        <v>88</v>
      </c>
      <c r="S18" s="10" t="s">
        <v>2</v>
      </c>
      <c r="T18" s="84" t="s">
        <v>88</v>
      </c>
    </row>
    <row r="19" spans="1:20" s="32" customFormat="1" ht="18" customHeight="1" x14ac:dyDescent="0.35">
      <c r="A19" s="45" t="s">
        <v>167</v>
      </c>
      <c r="B19" s="46"/>
      <c r="C19" s="47" t="e">
        <f>VLOOKUP(B19,$R$2:$S$180,2,0)</f>
        <v>#N/A</v>
      </c>
      <c r="D19" s="100">
        <f>B19</f>
        <v>0</v>
      </c>
      <c r="E19" s="100"/>
      <c r="F19" s="48" t="e">
        <f t="shared" si="3"/>
        <v>#N/A</v>
      </c>
      <c r="G19" s="49"/>
      <c r="I19" s="45" t="s">
        <v>167</v>
      </c>
      <c r="J19" s="46"/>
      <c r="K19" s="47" t="e">
        <f t="shared" si="4"/>
        <v>#N/A</v>
      </c>
      <c r="L19" s="101">
        <f>J19</f>
        <v>0</v>
      </c>
      <c r="M19" s="101"/>
      <c r="N19" s="50" t="e">
        <f t="shared" si="5"/>
        <v>#N/A</v>
      </c>
      <c r="O19" s="50"/>
      <c r="R19" s="9" t="s">
        <v>5</v>
      </c>
      <c r="S19" s="10">
        <v>0.2</v>
      </c>
      <c r="T19" s="84" t="s">
        <v>5</v>
      </c>
    </row>
    <row r="20" spans="1:20" s="32" customFormat="1" ht="18" customHeight="1" x14ac:dyDescent="0.35">
      <c r="A20" s="51" t="s">
        <v>168</v>
      </c>
      <c r="B20" s="52"/>
      <c r="C20" s="53" t="e">
        <f>VLOOKUP(B20,$R$2:$S$180,2,0)</f>
        <v>#N/A</v>
      </c>
      <c r="D20" s="102">
        <f>B20</f>
        <v>0</v>
      </c>
      <c r="E20" s="102"/>
      <c r="F20" s="54" t="e">
        <f t="shared" si="3"/>
        <v>#N/A</v>
      </c>
      <c r="G20" s="55"/>
      <c r="I20" s="51" t="s">
        <v>168</v>
      </c>
      <c r="J20" s="52"/>
      <c r="K20" s="53" t="e">
        <f t="shared" si="4"/>
        <v>#N/A</v>
      </c>
      <c r="L20" s="103">
        <f>J20</f>
        <v>0</v>
      </c>
      <c r="M20" s="103"/>
      <c r="N20" s="56" t="e">
        <f t="shared" si="5"/>
        <v>#N/A</v>
      </c>
      <c r="O20" s="56"/>
      <c r="R20" s="76" t="s">
        <v>211</v>
      </c>
      <c r="S20" s="10">
        <v>0.2</v>
      </c>
      <c r="T20" s="85" t="s">
        <v>211</v>
      </c>
    </row>
    <row r="21" spans="1:20" s="32" customFormat="1" ht="18" customHeight="1" x14ac:dyDescent="0.35">
      <c r="A21" s="57" t="s">
        <v>0</v>
      </c>
      <c r="B21" s="58"/>
      <c r="C21" s="62">
        <f t="array" ref="C21">SUM(IFERROR(C18:C20,0))</f>
        <v>0</v>
      </c>
      <c r="D21" s="87" t="s">
        <v>73</v>
      </c>
      <c r="E21" s="87"/>
      <c r="F21" s="60">
        <f t="array" ref="F21">SUM(IFERROR(F18:F20,0))</f>
        <v>0</v>
      </c>
      <c r="G21" s="60"/>
      <c r="I21" s="57" t="s">
        <v>0</v>
      </c>
      <c r="J21" s="58"/>
      <c r="K21" s="62">
        <f t="array" ref="K21">SUM(IFERROR(K18:K20,0))</f>
        <v>0</v>
      </c>
      <c r="L21" s="88" t="s">
        <v>73</v>
      </c>
      <c r="M21" s="88"/>
      <c r="N21" s="60">
        <f t="array" ref="N21">SUM(IFERROR(N18:N20,0))</f>
        <v>0</v>
      </c>
      <c r="O21" s="60"/>
      <c r="R21" s="9" t="s">
        <v>6</v>
      </c>
      <c r="S21" s="10">
        <v>0.4</v>
      </c>
      <c r="T21" s="84" t="s">
        <v>6</v>
      </c>
    </row>
    <row r="22" spans="1:20" s="32" customFormat="1" ht="18" customHeight="1" x14ac:dyDescent="0.35">
      <c r="R22" s="76" t="s">
        <v>213</v>
      </c>
      <c r="S22" s="10">
        <v>0.4</v>
      </c>
      <c r="T22" s="85" t="s">
        <v>213</v>
      </c>
    </row>
    <row r="23" spans="1:20" s="32" customFormat="1" ht="18" customHeight="1" x14ac:dyDescent="0.35">
      <c r="A23" s="32" t="s">
        <v>75</v>
      </c>
      <c r="B23" s="89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1"/>
      <c r="R23" s="9" t="s">
        <v>7</v>
      </c>
      <c r="S23" s="10">
        <v>0.7</v>
      </c>
      <c r="T23" s="84" t="s">
        <v>7</v>
      </c>
    </row>
    <row r="24" spans="1:20" s="32" customFormat="1" ht="18" customHeight="1" x14ac:dyDescent="0.35">
      <c r="B24" s="92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4"/>
      <c r="R24" s="76" t="s">
        <v>212</v>
      </c>
      <c r="S24" s="10">
        <v>0.7</v>
      </c>
      <c r="T24" s="85" t="s">
        <v>212</v>
      </c>
    </row>
    <row r="25" spans="1:20" s="32" customFormat="1" ht="18" customHeight="1" x14ac:dyDescent="0.35">
      <c r="B25" s="92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4"/>
      <c r="R25" s="9" t="s">
        <v>8</v>
      </c>
      <c r="S25" s="10">
        <v>0.5</v>
      </c>
      <c r="T25" s="84" t="s">
        <v>8</v>
      </c>
    </row>
    <row r="26" spans="1:20" s="32" customFormat="1" ht="18" customHeight="1" x14ac:dyDescent="0.35"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7"/>
      <c r="R26" s="9" t="s">
        <v>89</v>
      </c>
      <c r="S26" s="10">
        <v>0.5</v>
      </c>
      <c r="T26" s="84" t="s">
        <v>89</v>
      </c>
    </row>
    <row r="27" spans="1:20" s="32" customFormat="1" ht="18" customHeight="1" x14ac:dyDescent="0.35">
      <c r="R27" s="9" t="s">
        <v>9</v>
      </c>
      <c r="S27" s="10">
        <v>0.6</v>
      </c>
      <c r="T27" s="84" t="s">
        <v>9</v>
      </c>
    </row>
    <row r="28" spans="1:20" s="32" customFormat="1" ht="18" customHeight="1" x14ac:dyDescent="0.35">
      <c r="R28" s="9" t="s">
        <v>90</v>
      </c>
      <c r="S28" s="10">
        <v>0.6</v>
      </c>
      <c r="T28" s="84" t="s">
        <v>90</v>
      </c>
    </row>
    <row r="29" spans="1:20" s="32" customFormat="1" ht="18" customHeight="1" x14ac:dyDescent="0.35">
      <c r="R29" s="9" t="s">
        <v>10</v>
      </c>
      <c r="S29" s="10">
        <v>0.6</v>
      </c>
      <c r="T29" s="84" t="s">
        <v>10</v>
      </c>
    </row>
    <row r="30" spans="1:20" s="32" customFormat="1" ht="18" customHeight="1" x14ac:dyDescent="0.35">
      <c r="R30" s="9" t="s">
        <v>91</v>
      </c>
      <c r="S30" s="10">
        <v>0.6</v>
      </c>
      <c r="T30" s="84" t="s">
        <v>91</v>
      </c>
    </row>
    <row r="31" spans="1:20" s="32" customFormat="1" ht="18" customHeight="1" x14ac:dyDescent="0.35">
      <c r="R31" s="9" t="s">
        <v>11</v>
      </c>
      <c r="S31" s="10">
        <v>0.7</v>
      </c>
      <c r="T31" s="84" t="s">
        <v>11</v>
      </c>
    </row>
    <row r="32" spans="1:20" s="32" customFormat="1" ht="18" customHeight="1" x14ac:dyDescent="0.35">
      <c r="R32" s="9" t="s">
        <v>92</v>
      </c>
      <c r="S32" s="10">
        <v>0.7</v>
      </c>
      <c r="T32" s="84" t="s">
        <v>92</v>
      </c>
    </row>
    <row r="33" spans="18:20" s="32" customFormat="1" ht="18" customHeight="1" x14ac:dyDescent="0.35">
      <c r="R33" s="9" t="s">
        <v>12</v>
      </c>
      <c r="S33" s="10">
        <v>0.7</v>
      </c>
      <c r="T33" s="84" t="s">
        <v>12</v>
      </c>
    </row>
    <row r="34" spans="18:20" s="32" customFormat="1" ht="18" customHeight="1" x14ac:dyDescent="0.35">
      <c r="R34" s="9" t="s">
        <v>93</v>
      </c>
      <c r="S34" s="10">
        <v>0.7</v>
      </c>
      <c r="T34" s="84" t="s">
        <v>93</v>
      </c>
    </row>
    <row r="35" spans="18:20" s="32" customFormat="1" ht="18" customHeight="1" x14ac:dyDescent="0.35">
      <c r="R35" s="9" t="s">
        <v>13</v>
      </c>
      <c r="S35" s="10">
        <v>0.7</v>
      </c>
      <c r="T35" s="84" t="s">
        <v>13</v>
      </c>
    </row>
    <row r="36" spans="18:20" x14ac:dyDescent="0.35">
      <c r="R36" s="9" t="s">
        <v>94</v>
      </c>
      <c r="S36" s="10">
        <v>0.7</v>
      </c>
      <c r="T36" s="84" t="s">
        <v>94</v>
      </c>
    </row>
    <row r="37" spans="18:20" x14ac:dyDescent="0.35">
      <c r="R37" s="9" t="s">
        <v>14</v>
      </c>
      <c r="S37" s="10">
        <v>0.9</v>
      </c>
      <c r="T37" s="84" t="s">
        <v>14</v>
      </c>
    </row>
    <row r="38" spans="18:20" x14ac:dyDescent="0.35">
      <c r="R38" s="76" t="s">
        <v>201</v>
      </c>
      <c r="S38" s="10">
        <v>0.9</v>
      </c>
      <c r="T38" s="85" t="s">
        <v>201</v>
      </c>
    </row>
    <row r="39" spans="18:20" x14ac:dyDescent="0.35">
      <c r="R39" s="9" t="s">
        <v>15</v>
      </c>
      <c r="S39" s="10">
        <v>1.2</v>
      </c>
      <c r="T39" s="84" t="s">
        <v>15</v>
      </c>
    </row>
    <row r="40" spans="18:20" x14ac:dyDescent="0.35">
      <c r="R40" s="76" t="s">
        <v>202</v>
      </c>
      <c r="S40" s="10">
        <v>1.2</v>
      </c>
      <c r="T40" s="85" t="s">
        <v>202</v>
      </c>
    </row>
    <row r="41" spans="18:20" x14ac:dyDescent="0.35">
      <c r="R41" s="9" t="s">
        <v>16</v>
      </c>
      <c r="S41" s="10">
        <v>1.5</v>
      </c>
      <c r="T41" s="84" t="s">
        <v>16</v>
      </c>
    </row>
    <row r="42" spans="18:20" x14ac:dyDescent="0.35">
      <c r="R42" s="76" t="s">
        <v>203</v>
      </c>
      <c r="S42" s="10">
        <v>1.5</v>
      </c>
      <c r="T42" s="85" t="s">
        <v>203</v>
      </c>
    </row>
    <row r="43" spans="18:20" x14ac:dyDescent="0.35">
      <c r="R43" s="9" t="s">
        <v>17</v>
      </c>
      <c r="S43" s="10">
        <v>1.9</v>
      </c>
      <c r="T43" s="84" t="s">
        <v>17</v>
      </c>
    </row>
    <row r="44" spans="18:20" x14ac:dyDescent="0.35">
      <c r="R44" s="76" t="s">
        <v>204</v>
      </c>
      <c r="S44" s="10">
        <v>1.9</v>
      </c>
      <c r="T44" s="85" t="s">
        <v>204</v>
      </c>
    </row>
    <row r="45" spans="18:20" x14ac:dyDescent="0.35">
      <c r="R45" s="9" t="s">
        <v>18</v>
      </c>
      <c r="S45" s="10">
        <v>2.2999999999999998</v>
      </c>
      <c r="T45" s="84" t="s">
        <v>18</v>
      </c>
    </row>
    <row r="46" spans="18:20" x14ac:dyDescent="0.35">
      <c r="R46" s="76" t="s">
        <v>205</v>
      </c>
      <c r="S46" s="10">
        <v>2.2999999999999998</v>
      </c>
      <c r="T46" s="85" t="s">
        <v>205</v>
      </c>
    </row>
    <row r="47" spans="18:20" x14ac:dyDescent="0.35">
      <c r="R47" s="9" t="s">
        <v>170</v>
      </c>
      <c r="S47" s="10">
        <v>2.8</v>
      </c>
      <c r="T47" s="84" t="s">
        <v>170</v>
      </c>
    </row>
    <row r="48" spans="18:20" x14ac:dyDescent="0.35">
      <c r="R48" s="76" t="s">
        <v>206</v>
      </c>
      <c r="S48" s="10">
        <v>2.8</v>
      </c>
      <c r="T48" s="85" t="s">
        <v>206</v>
      </c>
    </row>
    <row r="49" spans="18:20" x14ac:dyDescent="0.35">
      <c r="R49" s="9" t="s">
        <v>171</v>
      </c>
      <c r="S49" s="10">
        <v>3.3</v>
      </c>
      <c r="T49" s="84" t="s">
        <v>171</v>
      </c>
    </row>
    <row r="50" spans="18:20" x14ac:dyDescent="0.35">
      <c r="R50" s="76" t="s">
        <v>207</v>
      </c>
      <c r="S50" s="10">
        <v>3.3</v>
      </c>
      <c r="T50" s="85" t="s">
        <v>207</v>
      </c>
    </row>
    <row r="51" spans="18:20" x14ac:dyDescent="0.35">
      <c r="R51" s="9" t="s">
        <v>172</v>
      </c>
      <c r="S51" s="10">
        <v>4.5</v>
      </c>
      <c r="T51" s="84" t="s">
        <v>172</v>
      </c>
    </row>
    <row r="52" spans="18:20" x14ac:dyDescent="0.35">
      <c r="R52" s="76" t="s">
        <v>208</v>
      </c>
      <c r="S52" s="10">
        <v>4.5</v>
      </c>
      <c r="T52" s="85" t="s">
        <v>208</v>
      </c>
    </row>
    <row r="53" spans="18:20" x14ac:dyDescent="0.35">
      <c r="R53" s="9" t="s">
        <v>19</v>
      </c>
      <c r="S53" s="10">
        <v>2</v>
      </c>
      <c r="T53" s="84" t="s">
        <v>19</v>
      </c>
    </row>
    <row r="54" spans="18:20" x14ac:dyDescent="0.35">
      <c r="R54" s="9" t="s">
        <v>95</v>
      </c>
      <c r="S54" s="10">
        <v>2</v>
      </c>
      <c r="T54" s="84" t="s">
        <v>95</v>
      </c>
    </row>
    <row r="55" spans="18:20" x14ac:dyDescent="0.35">
      <c r="R55" s="9" t="s">
        <v>20</v>
      </c>
      <c r="S55" s="10">
        <v>2.4</v>
      </c>
      <c r="T55" s="84" t="s">
        <v>20</v>
      </c>
    </row>
    <row r="56" spans="18:20" x14ac:dyDescent="0.35">
      <c r="R56" s="9" t="s">
        <v>96</v>
      </c>
      <c r="S56" s="10">
        <v>2.4</v>
      </c>
      <c r="T56" s="84" t="s">
        <v>96</v>
      </c>
    </row>
    <row r="57" spans="18:20" x14ac:dyDescent="0.35">
      <c r="R57" s="9" t="s">
        <v>21</v>
      </c>
      <c r="S57" s="10">
        <v>2.8</v>
      </c>
      <c r="T57" s="84" t="s">
        <v>21</v>
      </c>
    </row>
    <row r="58" spans="18:20" x14ac:dyDescent="0.35">
      <c r="R58" s="9" t="s">
        <v>97</v>
      </c>
      <c r="S58" s="10">
        <v>2.8</v>
      </c>
      <c r="T58" s="84" t="s">
        <v>97</v>
      </c>
    </row>
    <row r="59" spans="18:20" x14ac:dyDescent="0.35">
      <c r="R59" s="9" t="s">
        <v>22</v>
      </c>
      <c r="S59" s="10">
        <v>2.4</v>
      </c>
      <c r="T59" s="84" t="s">
        <v>22</v>
      </c>
    </row>
    <row r="60" spans="18:20" x14ac:dyDescent="0.35">
      <c r="R60" s="9" t="s">
        <v>98</v>
      </c>
      <c r="S60" s="10">
        <v>2.4</v>
      </c>
      <c r="T60" s="84" t="s">
        <v>98</v>
      </c>
    </row>
    <row r="61" spans="18:20" x14ac:dyDescent="0.35">
      <c r="R61" s="9" t="s">
        <v>23</v>
      </c>
      <c r="S61" s="10">
        <v>2.8</v>
      </c>
      <c r="T61" s="84" t="s">
        <v>23</v>
      </c>
    </row>
    <row r="62" spans="18:20" x14ac:dyDescent="0.35">
      <c r="R62" s="9" t="s">
        <v>99</v>
      </c>
      <c r="S62" s="10">
        <v>2.8</v>
      </c>
      <c r="T62" s="84" t="s">
        <v>99</v>
      </c>
    </row>
    <row r="63" spans="18:20" x14ac:dyDescent="0.35">
      <c r="R63" s="9" t="s">
        <v>173</v>
      </c>
      <c r="S63" s="10">
        <v>3.2</v>
      </c>
      <c r="T63" s="84" t="s">
        <v>173</v>
      </c>
    </row>
    <row r="64" spans="18:20" x14ac:dyDescent="0.35">
      <c r="R64" s="9" t="s">
        <v>174</v>
      </c>
      <c r="S64" s="10">
        <v>3.2</v>
      </c>
      <c r="T64" s="84" t="s">
        <v>174</v>
      </c>
    </row>
    <row r="65" spans="18:20" x14ac:dyDescent="0.35">
      <c r="R65" s="9" t="s">
        <v>24</v>
      </c>
      <c r="S65" s="10">
        <v>2.8</v>
      </c>
      <c r="T65" s="84" t="s">
        <v>24</v>
      </c>
    </row>
    <row r="66" spans="18:20" x14ac:dyDescent="0.35">
      <c r="R66" s="9" t="s">
        <v>100</v>
      </c>
      <c r="S66" s="10">
        <v>2.8</v>
      </c>
      <c r="T66" s="84" t="s">
        <v>100</v>
      </c>
    </row>
    <row r="67" spans="18:20" x14ac:dyDescent="0.35">
      <c r="R67" s="9" t="s">
        <v>25</v>
      </c>
      <c r="S67" s="10">
        <v>3.2</v>
      </c>
      <c r="T67" s="84" t="s">
        <v>25</v>
      </c>
    </row>
    <row r="68" spans="18:20" x14ac:dyDescent="0.35">
      <c r="R68" s="9" t="s">
        <v>101</v>
      </c>
      <c r="S68" s="10">
        <v>3.2</v>
      </c>
      <c r="T68" s="84" t="s">
        <v>101</v>
      </c>
    </row>
    <row r="69" spans="18:20" x14ac:dyDescent="0.35">
      <c r="R69" s="9" t="s">
        <v>175</v>
      </c>
      <c r="S69" s="10">
        <v>3.6</v>
      </c>
      <c r="T69" s="84" t="s">
        <v>175</v>
      </c>
    </row>
    <row r="70" spans="18:20" x14ac:dyDescent="0.35">
      <c r="R70" s="9" t="s">
        <v>176</v>
      </c>
      <c r="S70" s="10">
        <v>3.6</v>
      </c>
      <c r="T70" s="84" t="s">
        <v>176</v>
      </c>
    </row>
    <row r="71" spans="18:20" x14ac:dyDescent="0.35">
      <c r="R71" s="9" t="s">
        <v>26</v>
      </c>
      <c r="S71" s="10">
        <v>2.4</v>
      </c>
      <c r="T71" s="84" t="s">
        <v>26</v>
      </c>
    </row>
    <row r="72" spans="18:20" x14ac:dyDescent="0.35">
      <c r="R72" s="9" t="s">
        <v>102</v>
      </c>
      <c r="S72" s="10">
        <v>2.4</v>
      </c>
      <c r="T72" s="84" t="s">
        <v>102</v>
      </c>
    </row>
    <row r="73" spans="18:20" x14ac:dyDescent="0.35">
      <c r="R73" s="9" t="s">
        <v>27</v>
      </c>
      <c r="S73" s="10">
        <v>2.8</v>
      </c>
      <c r="T73" s="84" t="s">
        <v>27</v>
      </c>
    </row>
    <row r="74" spans="18:20" x14ac:dyDescent="0.35">
      <c r="R74" s="9" t="s">
        <v>103</v>
      </c>
      <c r="S74" s="10">
        <v>2.8</v>
      </c>
      <c r="T74" s="84" t="s">
        <v>103</v>
      </c>
    </row>
    <row r="75" spans="18:20" x14ac:dyDescent="0.35">
      <c r="R75" s="9" t="s">
        <v>28</v>
      </c>
      <c r="S75" s="10">
        <v>3.2</v>
      </c>
      <c r="T75" s="84" t="s">
        <v>28</v>
      </c>
    </row>
    <row r="76" spans="18:20" x14ac:dyDescent="0.35">
      <c r="R76" s="9" t="s">
        <v>104</v>
      </c>
      <c r="S76" s="10">
        <v>3.2</v>
      </c>
      <c r="T76" s="84" t="s">
        <v>104</v>
      </c>
    </row>
    <row r="77" spans="18:20" x14ac:dyDescent="0.35">
      <c r="R77" s="9" t="s">
        <v>29</v>
      </c>
      <c r="S77" s="10">
        <v>2.8</v>
      </c>
      <c r="T77" s="84" t="s">
        <v>29</v>
      </c>
    </row>
    <row r="78" spans="18:20" x14ac:dyDescent="0.35">
      <c r="R78" s="9" t="s">
        <v>105</v>
      </c>
      <c r="S78" s="10">
        <v>2.8</v>
      </c>
      <c r="T78" s="84" t="s">
        <v>105</v>
      </c>
    </row>
    <row r="79" spans="18:20" x14ac:dyDescent="0.35">
      <c r="R79" s="9" t="s">
        <v>30</v>
      </c>
      <c r="S79" s="10">
        <v>3.2</v>
      </c>
      <c r="T79" s="84" t="s">
        <v>30</v>
      </c>
    </row>
    <row r="80" spans="18:20" x14ac:dyDescent="0.35">
      <c r="R80" s="9" t="s">
        <v>106</v>
      </c>
      <c r="S80" s="10">
        <v>3.2</v>
      </c>
      <c r="T80" s="84" t="s">
        <v>106</v>
      </c>
    </row>
    <row r="81" spans="18:20" x14ac:dyDescent="0.35">
      <c r="R81" s="9" t="s">
        <v>31</v>
      </c>
      <c r="S81" s="10">
        <v>3.6</v>
      </c>
      <c r="T81" s="84" t="s">
        <v>31</v>
      </c>
    </row>
    <row r="82" spans="18:20" x14ac:dyDescent="0.35">
      <c r="R82" s="9" t="s">
        <v>107</v>
      </c>
      <c r="S82" s="10">
        <v>3.6</v>
      </c>
      <c r="T82" s="84" t="s">
        <v>107</v>
      </c>
    </row>
    <row r="83" spans="18:20" x14ac:dyDescent="0.35">
      <c r="R83" s="9" t="s">
        <v>32</v>
      </c>
      <c r="S83" s="10">
        <v>3.2</v>
      </c>
      <c r="T83" s="84" t="s">
        <v>32</v>
      </c>
    </row>
    <row r="84" spans="18:20" x14ac:dyDescent="0.35">
      <c r="R84" s="9" t="s">
        <v>108</v>
      </c>
      <c r="S84" s="10">
        <v>3.2</v>
      </c>
      <c r="T84" s="84" t="s">
        <v>108</v>
      </c>
    </row>
    <row r="85" spans="18:20" x14ac:dyDescent="0.35">
      <c r="R85" s="9" t="s">
        <v>33</v>
      </c>
      <c r="S85" s="10">
        <v>3.6</v>
      </c>
      <c r="T85" s="84" t="s">
        <v>33</v>
      </c>
    </row>
    <row r="86" spans="18:20" x14ac:dyDescent="0.35">
      <c r="R86" s="9" t="s">
        <v>109</v>
      </c>
      <c r="S86" s="10">
        <v>3.6</v>
      </c>
      <c r="T86" s="84" t="s">
        <v>109</v>
      </c>
    </row>
    <row r="87" spans="18:20" x14ac:dyDescent="0.35">
      <c r="R87" s="9" t="s">
        <v>34</v>
      </c>
      <c r="S87" s="10">
        <v>4</v>
      </c>
      <c r="T87" s="84" t="s">
        <v>34</v>
      </c>
    </row>
    <row r="88" spans="18:20" x14ac:dyDescent="0.35">
      <c r="R88" s="9" t="s">
        <v>110</v>
      </c>
      <c r="S88" s="10">
        <v>4</v>
      </c>
      <c r="T88" s="84" t="s">
        <v>110</v>
      </c>
    </row>
    <row r="89" spans="18:20" x14ac:dyDescent="0.35">
      <c r="R89" s="9" t="s">
        <v>35</v>
      </c>
      <c r="S89" s="10">
        <v>3.2</v>
      </c>
      <c r="T89" s="84" t="s">
        <v>35</v>
      </c>
    </row>
    <row r="90" spans="18:20" x14ac:dyDescent="0.35">
      <c r="R90" s="9" t="s">
        <v>111</v>
      </c>
      <c r="S90" s="10">
        <v>3.2</v>
      </c>
      <c r="T90" s="84" t="s">
        <v>111</v>
      </c>
    </row>
    <row r="91" spans="18:20" x14ac:dyDescent="0.35">
      <c r="R91" s="9" t="s">
        <v>36</v>
      </c>
      <c r="S91" s="10">
        <v>3.6</v>
      </c>
      <c r="T91" s="84" t="s">
        <v>36</v>
      </c>
    </row>
    <row r="92" spans="18:20" x14ac:dyDescent="0.35">
      <c r="R92" s="9" t="s">
        <v>112</v>
      </c>
      <c r="S92" s="10">
        <v>3.6</v>
      </c>
      <c r="T92" s="84" t="s">
        <v>112</v>
      </c>
    </row>
    <row r="93" spans="18:20" x14ac:dyDescent="0.35">
      <c r="R93" s="9" t="s">
        <v>177</v>
      </c>
      <c r="S93" s="10">
        <v>4</v>
      </c>
      <c r="T93" s="84" t="s">
        <v>177</v>
      </c>
    </row>
    <row r="94" spans="18:20" x14ac:dyDescent="0.35">
      <c r="R94" s="9" t="s">
        <v>178</v>
      </c>
      <c r="S94" s="10">
        <v>4</v>
      </c>
      <c r="T94" s="84" t="s">
        <v>178</v>
      </c>
    </row>
    <row r="95" spans="18:20" x14ac:dyDescent="0.35">
      <c r="R95" s="9" t="s">
        <v>37</v>
      </c>
      <c r="S95" s="10">
        <v>3.6</v>
      </c>
      <c r="T95" s="84" t="s">
        <v>37</v>
      </c>
    </row>
    <row r="96" spans="18:20" x14ac:dyDescent="0.35">
      <c r="R96" s="9" t="s">
        <v>113</v>
      </c>
      <c r="S96" s="10">
        <v>3.6</v>
      </c>
      <c r="T96" s="84" t="s">
        <v>113</v>
      </c>
    </row>
    <row r="97" spans="18:20" x14ac:dyDescent="0.35">
      <c r="R97" s="9" t="s">
        <v>38</v>
      </c>
      <c r="S97" s="10">
        <v>4</v>
      </c>
      <c r="T97" s="84" t="s">
        <v>38</v>
      </c>
    </row>
    <row r="98" spans="18:20" x14ac:dyDescent="0.35">
      <c r="R98" s="9" t="s">
        <v>116</v>
      </c>
      <c r="S98" s="10">
        <v>4</v>
      </c>
      <c r="T98" s="84" t="s">
        <v>116</v>
      </c>
    </row>
    <row r="99" spans="18:20" x14ac:dyDescent="0.35">
      <c r="R99" s="9" t="s">
        <v>39</v>
      </c>
      <c r="S99" s="10">
        <v>4.4000000000000004</v>
      </c>
      <c r="T99" s="84" t="s">
        <v>39</v>
      </c>
    </row>
    <row r="100" spans="18:20" x14ac:dyDescent="0.35">
      <c r="R100" s="9" t="s">
        <v>119</v>
      </c>
      <c r="S100" s="10">
        <v>4.4000000000000004</v>
      </c>
      <c r="T100" s="84" t="s">
        <v>119</v>
      </c>
    </row>
    <row r="101" spans="18:20" x14ac:dyDescent="0.35">
      <c r="R101" s="9" t="s">
        <v>114</v>
      </c>
      <c r="S101" s="10">
        <v>3.6</v>
      </c>
      <c r="T101" s="84" t="s">
        <v>114</v>
      </c>
    </row>
    <row r="102" spans="18:20" x14ac:dyDescent="0.35">
      <c r="R102" s="9" t="s">
        <v>115</v>
      </c>
      <c r="S102" s="10">
        <v>3.6</v>
      </c>
      <c r="T102" s="84" t="s">
        <v>115</v>
      </c>
    </row>
    <row r="103" spans="18:20" x14ac:dyDescent="0.35">
      <c r="R103" s="9" t="s">
        <v>117</v>
      </c>
      <c r="S103" s="10">
        <v>4</v>
      </c>
      <c r="T103" s="84" t="s">
        <v>117</v>
      </c>
    </row>
    <row r="104" spans="18:20" x14ac:dyDescent="0.35">
      <c r="R104" s="9" t="s">
        <v>118</v>
      </c>
      <c r="S104" s="10">
        <v>4</v>
      </c>
      <c r="T104" s="84" t="s">
        <v>118</v>
      </c>
    </row>
    <row r="105" spans="18:20" x14ac:dyDescent="0.35">
      <c r="R105" s="9" t="s">
        <v>40</v>
      </c>
      <c r="S105" s="10">
        <v>3.6</v>
      </c>
      <c r="T105" s="84" t="s">
        <v>40</v>
      </c>
    </row>
    <row r="106" spans="18:20" x14ac:dyDescent="0.35">
      <c r="R106" s="9" t="s">
        <v>120</v>
      </c>
      <c r="S106" s="10">
        <v>3.6</v>
      </c>
      <c r="T106" s="84" t="s">
        <v>120</v>
      </c>
    </row>
    <row r="107" spans="18:20" x14ac:dyDescent="0.35">
      <c r="R107" s="9" t="s">
        <v>41</v>
      </c>
      <c r="S107" s="10">
        <v>4</v>
      </c>
      <c r="T107" s="84" t="s">
        <v>41</v>
      </c>
    </row>
    <row r="108" spans="18:20" x14ac:dyDescent="0.35">
      <c r="R108" s="9" t="s">
        <v>121</v>
      </c>
      <c r="S108" s="10">
        <v>4</v>
      </c>
      <c r="T108" s="84" t="s">
        <v>121</v>
      </c>
    </row>
    <row r="109" spans="18:20" x14ac:dyDescent="0.35">
      <c r="R109" s="9" t="s">
        <v>179</v>
      </c>
      <c r="S109" s="10">
        <v>4.4000000000000004</v>
      </c>
      <c r="T109" s="84" t="s">
        <v>179</v>
      </c>
    </row>
    <row r="110" spans="18:20" x14ac:dyDescent="0.35">
      <c r="R110" s="9" t="s">
        <v>180</v>
      </c>
      <c r="S110" s="10">
        <v>4.4000000000000004</v>
      </c>
      <c r="T110" s="84" t="s">
        <v>180</v>
      </c>
    </row>
    <row r="111" spans="18:20" x14ac:dyDescent="0.35">
      <c r="R111" s="9" t="s">
        <v>42</v>
      </c>
      <c r="S111" s="10">
        <v>4</v>
      </c>
      <c r="T111" s="84" t="s">
        <v>42</v>
      </c>
    </row>
    <row r="112" spans="18:20" x14ac:dyDescent="0.35">
      <c r="R112" s="9" t="s">
        <v>122</v>
      </c>
      <c r="S112" s="10">
        <v>4</v>
      </c>
      <c r="T112" s="84" t="s">
        <v>122</v>
      </c>
    </row>
    <row r="113" spans="18:20" x14ac:dyDescent="0.35">
      <c r="R113" s="9" t="s">
        <v>181</v>
      </c>
      <c r="S113" s="10">
        <v>4</v>
      </c>
      <c r="T113" s="84" t="s">
        <v>181</v>
      </c>
    </row>
    <row r="114" spans="18:20" x14ac:dyDescent="0.35">
      <c r="R114" s="9" t="s">
        <v>182</v>
      </c>
      <c r="S114" s="10">
        <v>4</v>
      </c>
      <c r="T114" s="84" t="s">
        <v>182</v>
      </c>
    </row>
    <row r="115" spans="18:20" x14ac:dyDescent="0.35">
      <c r="R115" s="9" t="s">
        <v>43</v>
      </c>
      <c r="S115" s="10">
        <v>4.4000000000000004</v>
      </c>
      <c r="T115" s="84" t="s">
        <v>43</v>
      </c>
    </row>
    <row r="116" spans="18:20" x14ac:dyDescent="0.35">
      <c r="R116" s="9" t="s">
        <v>123</v>
      </c>
      <c r="S116" s="10">
        <v>4.4000000000000004</v>
      </c>
      <c r="T116" s="84" t="s">
        <v>123</v>
      </c>
    </row>
    <row r="117" spans="18:20" x14ac:dyDescent="0.35">
      <c r="R117" s="9" t="s">
        <v>183</v>
      </c>
      <c r="S117" s="10">
        <v>4.4000000000000004</v>
      </c>
      <c r="T117" s="84" t="s">
        <v>183</v>
      </c>
    </row>
    <row r="118" spans="18:20" x14ac:dyDescent="0.35">
      <c r="R118" s="9" t="s">
        <v>184</v>
      </c>
      <c r="S118" s="10">
        <v>4.4000000000000004</v>
      </c>
      <c r="T118" s="84" t="s">
        <v>184</v>
      </c>
    </row>
    <row r="119" spans="18:20" x14ac:dyDescent="0.35">
      <c r="R119" s="9" t="s">
        <v>44</v>
      </c>
      <c r="S119" s="10">
        <v>4.8</v>
      </c>
      <c r="T119" s="84" t="s">
        <v>44</v>
      </c>
    </row>
    <row r="120" spans="18:20" x14ac:dyDescent="0.35">
      <c r="R120" s="9" t="s">
        <v>124</v>
      </c>
      <c r="S120" s="10">
        <v>4.8</v>
      </c>
      <c r="T120" s="84" t="s">
        <v>124</v>
      </c>
    </row>
    <row r="121" spans="18:20" x14ac:dyDescent="0.35">
      <c r="R121" s="9" t="s">
        <v>185</v>
      </c>
      <c r="S121" s="10">
        <v>4.8</v>
      </c>
      <c r="T121" s="84" t="s">
        <v>185</v>
      </c>
    </row>
    <row r="122" spans="18:20" x14ac:dyDescent="0.35">
      <c r="R122" s="9" t="s">
        <v>185</v>
      </c>
      <c r="S122" s="10">
        <v>4.8</v>
      </c>
      <c r="T122" s="84" t="s">
        <v>185</v>
      </c>
    </row>
    <row r="123" spans="18:20" x14ac:dyDescent="0.35">
      <c r="R123" s="9" t="s">
        <v>45</v>
      </c>
      <c r="S123" s="10">
        <v>4.4000000000000004</v>
      </c>
      <c r="T123" s="84" t="s">
        <v>45</v>
      </c>
    </row>
    <row r="124" spans="18:20" x14ac:dyDescent="0.35">
      <c r="R124" s="9" t="s">
        <v>125</v>
      </c>
      <c r="S124" s="10">
        <v>4.4000000000000004</v>
      </c>
      <c r="T124" s="84" t="s">
        <v>125</v>
      </c>
    </row>
    <row r="125" spans="18:20" x14ac:dyDescent="0.35">
      <c r="R125" s="9" t="s">
        <v>46</v>
      </c>
      <c r="S125" s="10">
        <v>5.2</v>
      </c>
      <c r="T125" s="84" t="s">
        <v>46</v>
      </c>
    </row>
    <row r="126" spans="18:20" x14ac:dyDescent="0.35">
      <c r="R126" s="9" t="s">
        <v>126</v>
      </c>
      <c r="S126" s="10">
        <v>5.2</v>
      </c>
      <c r="T126" s="84" t="s">
        <v>126</v>
      </c>
    </row>
    <row r="127" spans="18:20" x14ac:dyDescent="0.35">
      <c r="R127" s="9" t="s">
        <v>47</v>
      </c>
      <c r="S127" s="10">
        <v>5.2</v>
      </c>
      <c r="T127" s="84" t="s">
        <v>47</v>
      </c>
    </row>
    <row r="128" spans="18:20" x14ac:dyDescent="0.35">
      <c r="R128" s="9" t="s">
        <v>127</v>
      </c>
      <c r="S128" s="10">
        <v>5.2</v>
      </c>
      <c r="T128" s="84" t="s">
        <v>127</v>
      </c>
    </row>
    <row r="129" spans="18:20" x14ac:dyDescent="0.35">
      <c r="R129" s="9" t="s">
        <v>48</v>
      </c>
      <c r="S129" s="10">
        <v>5.2</v>
      </c>
      <c r="T129" s="84" t="s">
        <v>48</v>
      </c>
    </row>
    <row r="130" spans="18:20" x14ac:dyDescent="0.35">
      <c r="R130" s="9" t="s">
        <v>128</v>
      </c>
      <c r="S130" s="10">
        <v>5.2</v>
      </c>
      <c r="T130" s="84" t="s">
        <v>128</v>
      </c>
    </row>
    <row r="131" spans="18:20" x14ac:dyDescent="0.35">
      <c r="R131" s="9" t="s">
        <v>49</v>
      </c>
      <c r="S131" s="10">
        <v>4.4000000000000004</v>
      </c>
      <c r="T131" s="84" t="s">
        <v>49</v>
      </c>
    </row>
    <row r="132" spans="18:20" x14ac:dyDescent="0.35">
      <c r="R132" s="9" t="s">
        <v>129</v>
      </c>
      <c r="S132" s="10">
        <v>4.4000000000000004</v>
      </c>
      <c r="T132" s="84" t="s">
        <v>129</v>
      </c>
    </row>
    <row r="133" spans="18:20" x14ac:dyDescent="0.35">
      <c r="R133" s="9" t="s">
        <v>50</v>
      </c>
      <c r="S133" s="10">
        <v>4.8</v>
      </c>
      <c r="T133" s="84" t="s">
        <v>50</v>
      </c>
    </row>
    <row r="134" spans="18:20" x14ac:dyDescent="0.35">
      <c r="R134" s="9" t="s">
        <v>130</v>
      </c>
      <c r="S134" s="10">
        <v>4.8</v>
      </c>
      <c r="T134" s="84" t="s">
        <v>130</v>
      </c>
    </row>
    <row r="135" spans="18:20" x14ac:dyDescent="0.35">
      <c r="R135" s="9" t="s">
        <v>51</v>
      </c>
      <c r="S135" s="10">
        <v>4</v>
      </c>
      <c r="T135" s="84" t="s">
        <v>51</v>
      </c>
    </row>
    <row r="136" spans="18:20" x14ac:dyDescent="0.35">
      <c r="R136" s="9" t="s">
        <v>131</v>
      </c>
      <c r="S136" s="10">
        <v>4</v>
      </c>
      <c r="T136" s="84" t="s">
        <v>131</v>
      </c>
    </row>
    <row r="137" spans="18:20" x14ac:dyDescent="0.35">
      <c r="R137" s="9" t="s">
        <v>52</v>
      </c>
      <c r="S137" s="10">
        <v>4.4000000000000004</v>
      </c>
      <c r="T137" s="84" t="s">
        <v>52</v>
      </c>
    </row>
    <row r="138" spans="18:20" x14ac:dyDescent="0.35">
      <c r="R138" s="9" t="s">
        <v>132</v>
      </c>
      <c r="S138" s="10">
        <v>4.4000000000000004</v>
      </c>
      <c r="T138" s="84" t="s">
        <v>132</v>
      </c>
    </row>
    <row r="139" spans="18:20" x14ac:dyDescent="0.35">
      <c r="R139" s="9" t="s">
        <v>53</v>
      </c>
      <c r="S139" s="10">
        <v>4.8</v>
      </c>
      <c r="T139" s="84" t="s">
        <v>53</v>
      </c>
    </row>
    <row r="140" spans="18:20" x14ac:dyDescent="0.35">
      <c r="R140" s="9" t="s">
        <v>133</v>
      </c>
      <c r="S140" s="10">
        <v>4.8</v>
      </c>
      <c r="T140" s="84" t="s">
        <v>133</v>
      </c>
    </row>
    <row r="141" spans="18:20" x14ac:dyDescent="0.35">
      <c r="R141" s="9" t="s">
        <v>54</v>
      </c>
      <c r="S141" s="10">
        <v>5.2</v>
      </c>
      <c r="T141" s="84" t="s">
        <v>54</v>
      </c>
    </row>
    <row r="142" spans="18:20" x14ac:dyDescent="0.35">
      <c r="R142" s="9" t="s">
        <v>134</v>
      </c>
      <c r="S142" s="10">
        <v>5.2</v>
      </c>
      <c r="T142" s="84" t="s">
        <v>134</v>
      </c>
    </row>
    <row r="143" spans="18:20" x14ac:dyDescent="0.35">
      <c r="R143" s="9" t="s">
        <v>55</v>
      </c>
      <c r="S143" s="10">
        <v>5.6</v>
      </c>
      <c r="T143" s="84" t="s">
        <v>55</v>
      </c>
    </row>
    <row r="144" spans="18:20" x14ac:dyDescent="0.35">
      <c r="R144" s="9" t="s">
        <v>135</v>
      </c>
      <c r="S144" s="10">
        <v>5.6</v>
      </c>
      <c r="T144" s="84" t="s">
        <v>135</v>
      </c>
    </row>
    <row r="145" spans="18:20" x14ac:dyDescent="0.35">
      <c r="R145" s="9" t="s">
        <v>186</v>
      </c>
      <c r="S145" s="10">
        <v>5.2</v>
      </c>
      <c r="T145" s="84" t="s">
        <v>186</v>
      </c>
    </row>
    <row r="146" spans="18:20" x14ac:dyDescent="0.35">
      <c r="R146" s="9" t="s">
        <v>187</v>
      </c>
      <c r="S146" s="10">
        <v>5.2</v>
      </c>
      <c r="T146" s="84" t="s">
        <v>187</v>
      </c>
    </row>
    <row r="147" spans="18:20" x14ac:dyDescent="0.35">
      <c r="R147" s="9" t="s">
        <v>56</v>
      </c>
      <c r="S147" s="10">
        <v>6</v>
      </c>
      <c r="T147" s="84" t="s">
        <v>56</v>
      </c>
    </row>
    <row r="148" spans="18:20" x14ac:dyDescent="0.35">
      <c r="R148" s="9" t="s">
        <v>136</v>
      </c>
      <c r="S148" s="10">
        <v>6</v>
      </c>
      <c r="T148" s="84" t="s">
        <v>136</v>
      </c>
    </row>
    <row r="149" spans="18:20" x14ac:dyDescent="0.35">
      <c r="R149" s="9" t="s">
        <v>57</v>
      </c>
      <c r="S149" s="10">
        <v>4.5</v>
      </c>
      <c r="T149" s="84" t="s">
        <v>57</v>
      </c>
    </row>
    <row r="150" spans="18:20" x14ac:dyDescent="0.35">
      <c r="R150" s="9" t="s">
        <v>137</v>
      </c>
      <c r="S150" s="10">
        <v>4.5</v>
      </c>
      <c r="T150" s="84" t="s">
        <v>137</v>
      </c>
    </row>
    <row r="151" spans="18:20" x14ac:dyDescent="0.35">
      <c r="R151" s="9" t="s">
        <v>58</v>
      </c>
      <c r="S151" s="10">
        <v>5.3</v>
      </c>
      <c r="T151" s="84" t="s">
        <v>58</v>
      </c>
    </row>
    <row r="152" spans="18:20" x14ac:dyDescent="0.35">
      <c r="R152" s="9" t="s">
        <v>138</v>
      </c>
      <c r="S152" s="10">
        <v>5.3</v>
      </c>
      <c r="T152" s="84" t="s">
        <v>138</v>
      </c>
    </row>
    <row r="153" spans="18:20" x14ac:dyDescent="0.35">
      <c r="R153" s="9" t="s">
        <v>59</v>
      </c>
      <c r="S153" s="10">
        <v>6.1</v>
      </c>
      <c r="T153" s="84" t="s">
        <v>59</v>
      </c>
    </row>
    <row r="154" spans="18:20" x14ac:dyDescent="0.35">
      <c r="R154" s="9" t="s">
        <v>139</v>
      </c>
      <c r="S154" s="10">
        <v>6.1</v>
      </c>
      <c r="T154" s="84" t="s">
        <v>139</v>
      </c>
    </row>
    <row r="155" spans="18:20" x14ac:dyDescent="0.35">
      <c r="R155" s="9" t="s">
        <v>60</v>
      </c>
      <c r="S155" s="10">
        <v>5.0999999999999996</v>
      </c>
      <c r="T155" s="84" t="s">
        <v>60</v>
      </c>
    </row>
    <row r="156" spans="18:20" x14ac:dyDescent="0.35">
      <c r="R156" s="9" t="s">
        <v>140</v>
      </c>
      <c r="S156" s="10">
        <v>5.0999999999999996</v>
      </c>
      <c r="T156" s="84" t="s">
        <v>140</v>
      </c>
    </row>
    <row r="157" spans="18:20" x14ac:dyDescent="0.35">
      <c r="R157" s="9" t="s">
        <v>61</v>
      </c>
      <c r="S157" s="10">
        <v>5.9</v>
      </c>
      <c r="T157" s="84" t="s">
        <v>61</v>
      </c>
    </row>
    <row r="158" spans="18:20" x14ac:dyDescent="0.35">
      <c r="R158" s="9" t="s">
        <v>141</v>
      </c>
      <c r="S158" s="10">
        <v>5.9</v>
      </c>
      <c r="T158" s="84" t="s">
        <v>141</v>
      </c>
    </row>
    <row r="159" spans="18:20" x14ac:dyDescent="0.35">
      <c r="R159" s="9" t="s">
        <v>62</v>
      </c>
      <c r="S159" s="10">
        <v>6.3</v>
      </c>
      <c r="T159" s="84" t="s">
        <v>62</v>
      </c>
    </row>
    <row r="160" spans="18:20" x14ac:dyDescent="0.35">
      <c r="R160" s="9" t="s">
        <v>142</v>
      </c>
      <c r="S160" s="10">
        <v>6.3</v>
      </c>
      <c r="T160" s="84" t="s">
        <v>142</v>
      </c>
    </row>
    <row r="161" spans="18:20" x14ac:dyDescent="0.35">
      <c r="R161" s="9" t="s">
        <v>63</v>
      </c>
      <c r="S161" s="10">
        <v>7.1</v>
      </c>
      <c r="T161" s="84" t="s">
        <v>63</v>
      </c>
    </row>
    <row r="162" spans="18:20" x14ac:dyDescent="0.35">
      <c r="R162" s="9" t="s">
        <v>143</v>
      </c>
      <c r="S162" s="10">
        <v>7.1</v>
      </c>
      <c r="T162" s="84" t="s">
        <v>143</v>
      </c>
    </row>
    <row r="163" spans="18:20" x14ac:dyDescent="0.35">
      <c r="R163" s="9" t="s">
        <v>64</v>
      </c>
      <c r="S163" s="10">
        <v>5.7</v>
      </c>
      <c r="T163" s="84" t="s">
        <v>64</v>
      </c>
    </row>
    <row r="164" spans="18:20" x14ac:dyDescent="0.35">
      <c r="R164" s="9" t="s">
        <v>144</v>
      </c>
      <c r="S164" s="10">
        <v>5.7</v>
      </c>
      <c r="T164" s="84" t="s">
        <v>144</v>
      </c>
    </row>
    <row r="165" spans="18:20" x14ac:dyDescent="0.35">
      <c r="R165" s="9" t="s">
        <v>65</v>
      </c>
      <c r="S165" s="10">
        <v>6.5</v>
      </c>
      <c r="T165" s="84" t="s">
        <v>65</v>
      </c>
    </row>
    <row r="166" spans="18:20" x14ac:dyDescent="0.35">
      <c r="R166" s="9" t="s">
        <v>145</v>
      </c>
      <c r="S166" s="10">
        <v>6.5</v>
      </c>
      <c r="T166" s="84" t="s">
        <v>145</v>
      </c>
    </row>
    <row r="167" spans="18:20" x14ac:dyDescent="0.35">
      <c r="R167" s="9" t="s">
        <v>66</v>
      </c>
      <c r="S167" s="10">
        <v>7.5</v>
      </c>
      <c r="T167" s="84" t="s">
        <v>66</v>
      </c>
    </row>
    <row r="168" spans="18:20" x14ac:dyDescent="0.35">
      <c r="R168" s="9" t="s">
        <v>146</v>
      </c>
      <c r="S168" s="10">
        <v>7.5</v>
      </c>
      <c r="T168" s="84" t="s">
        <v>146</v>
      </c>
    </row>
    <row r="169" spans="18:20" x14ac:dyDescent="0.35">
      <c r="R169" s="9" t="s">
        <v>67</v>
      </c>
      <c r="S169" s="10">
        <v>8.1</v>
      </c>
      <c r="T169" s="84" t="s">
        <v>67</v>
      </c>
    </row>
    <row r="170" spans="18:20" x14ac:dyDescent="0.35">
      <c r="R170" s="9" t="s">
        <v>147</v>
      </c>
      <c r="S170" s="10">
        <v>8.1</v>
      </c>
      <c r="T170" s="84" t="s">
        <v>147</v>
      </c>
    </row>
    <row r="171" spans="18:20" x14ac:dyDescent="0.35">
      <c r="R171" s="9" t="s">
        <v>68</v>
      </c>
      <c r="S171" s="10">
        <v>6.3</v>
      </c>
      <c r="T171" s="84" t="s">
        <v>68</v>
      </c>
    </row>
    <row r="172" spans="18:20" x14ac:dyDescent="0.35">
      <c r="R172" s="9" t="s">
        <v>148</v>
      </c>
      <c r="S172" s="10">
        <v>6.3</v>
      </c>
      <c r="T172" s="84" t="s">
        <v>148</v>
      </c>
    </row>
    <row r="173" spans="18:20" x14ac:dyDescent="0.35">
      <c r="R173" s="9" t="s">
        <v>69</v>
      </c>
      <c r="S173" s="10">
        <v>6.9</v>
      </c>
      <c r="T173" s="84" t="s">
        <v>69</v>
      </c>
    </row>
    <row r="174" spans="18:20" x14ac:dyDescent="0.35">
      <c r="R174" s="9" t="s">
        <v>149</v>
      </c>
      <c r="S174" s="10">
        <v>6.9</v>
      </c>
      <c r="T174" s="84" t="s">
        <v>149</v>
      </c>
    </row>
    <row r="175" spans="18:20" x14ac:dyDescent="0.35">
      <c r="R175" s="9" t="s">
        <v>188</v>
      </c>
      <c r="S175" s="10">
        <v>5.7</v>
      </c>
      <c r="T175" s="84" t="s">
        <v>188</v>
      </c>
    </row>
    <row r="176" spans="18:20" x14ac:dyDescent="0.35">
      <c r="R176" s="9" t="s">
        <v>189</v>
      </c>
      <c r="S176" s="10">
        <v>5.7</v>
      </c>
      <c r="T176" s="84" t="s">
        <v>189</v>
      </c>
    </row>
    <row r="177" spans="18:20" x14ac:dyDescent="0.35">
      <c r="R177" s="9" t="s">
        <v>190</v>
      </c>
      <c r="S177" s="10">
        <v>6.5</v>
      </c>
      <c r="T177" s="84" t="s">
        <v>190</v>
      </c>
    </row>
    <row r="178" spans="18:20" x14ac:dyDescent="0.35">
      <c r="R178" s="9" t="s">
        <v>191</v>
      </c>
      <c r="S178" s="10">
        <v>6.5</v>
      </c>
      <c r="T178" s="84" t="s">
        <v>191</v>
      </c>
    </row>
    <row r="179" spans="18:20" x14ac:dyDescent="0.35">
      <c r="R179" s="9" t="s">
        <v>192</v>
      </c>
      <c r="S179" s="10">
        <v>8</v>
      </c>
      <c r="T179" s="84" t="s">
        <v>192</v>
      </c>
    </row>
    <row r="180" spans="18:20" x14ac:dyDescent="0.35">
      <c r="R180" s="70" t="s">
        <v>193</v>
      </c>
      <c r="S180" s="71">
        <v>8</v>
      </c>
      <c r="T180" s="86" t="s">
        <v>193</v>
      </c>
    </row>
  </sheetData>
  <sheetProtection algorithmName="SHA-512" hashValue="IFYrYxLG8TGS1ltCmdr9QWS0nqh5tqE6+1E0jUuBLhSLWKy+l+ZHl66ij7X6gH805zF1lOyUSJg/KVOOVtRCmg==" saltValue="UpSKt3JST8nBi55lhdvLDw==" spinCount="100000" sheet="1" selectLockedCells="1"/>
  <mergeCells count="33">
    <mergeCell ref="D21:E21"/>
    <mergeCell ref="L21:M21"/>
    <mergeCell ref="B23:O26"/>
    <mergeCell ref="D18:E18"/>
    <mergeCell ref="L18:M18"/>
    <mergeCell ref="D19:E19"/>
    <mergeCell ref="L19:M19"/>
    <mergeCell ref="D20:E20"/>
    <mergeCell ref="L20:M20"/>
    <mergeCell ref="N17:O17"/>
    <mergeCell ref="D11:E11"/>
    <mergeCell ref="L11:M11"/>
    <mergeCell ref="D12:E12"/>
    <mergeCell ref="L12:M12"/>
    <mergeCell ref="D13:E13"/>
    <mergeCell ref="L13:M13"/>
    <mergeCell ref="D14:E14"/>
    <mergeCell ref="L14:M14"/>
    <mergeCell ref="D17:E17"/>
    <mergeCell ref="F17:G17"/>
    <mergeCell ref="L17:M17"/>
    <mergeCell ref="N10:O10"/>
    <mergeCell ref="A2:G2"/>
    <mergeCell ref="I2:O2"/>
    <mergeCell ref="A3:G3"/>
    <mergeCell ref="A4:G4"/>
    <mergeCell ref="I4:J4"/>
    <mergeCell ref="K4:L4"/>
    <mergeCell ref="I5:J6"/>
    <mergeCell ref="K5:L6"/>
    <mergeCell ref="D10:E10"/>
    <mergeCell ref="F10:G10"/>
    <mergeCell ref="L10:M10"/>
  </mergeCells>
  <conditionalFormatting sqref="D18:E20">
    <cfRule type="cellIs" dxfId="109" priority="1" operator="equal">
      <formula>D11</formula>
    </cfRule>
  </conditionalFormatting>
  <conditionalFormatting sqref="L11">
    <cfRule type="cellIs" dxfId="108" priority="2" operator="equal">
      <formula>D18</formula>
    </cfRule>
    <cfRule type="cellIs" dxfId="107" priority="3" operator="equal">
      <formula>D11</formula>
    </cfRule>
  </conditionalFormatting>
  <conditionalFormatting sqref="L12">
    <cfRule type="cellIs" dxfId="106" priority="4" operator="equal">
      <formula>D19</formula>
    </cfRule>
    <cfRule type="cellIs" dxfId="105" priority="5" operator="equal">
      <formula>D12</formula>
    </cfRule>
  </conditionalFormatting>
  <conditionalFormatting sqref="L13">
    <cfRule type="cellIs" dxfId="104" priority="6" operator="equal">
      <formula>D20</formula>
    </cfRule>
    <cfRule type="cellIs" dxfId="103" priority="7" operator="equal">
      <formula>D13</formula>
    </cfRule>
  </conditionalFormatting>
  <conditionalFormatting sqref="L18:L20">
    <cfRule type="cellIs" dxfId="102" priority="8" operator="equal">
      <formula>L11</formula>
    </cfRule>
    <cfRule type="cellIs" dxfId="101" priority="9" operator="equal">
      <formula>D18</formula>
    </cfRule>
    <cfRule type="cellIs" dxfId="100" priority="10" operator="equal">
      <formula>D11</formula>
    </cfRule>
  </conditionalFormatting>
  <printOptions horizontalCentered="1"/>
  <pageMargins left="0.70866141732283472" right="0.70866141732283472" top="0.74803149606299213" bottom="0.74803149606299213" header="0.51181102362204722" footer="0.51181102362204722"/>
  <pageSetup paperSize="9" scale="79" firstPageNumber="0" orientation="landscape" horizontalDpi="300" verticalDpi="30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44D3F4-8176-4A35-85F7-11CEAD37689A}">
  <sheetPr>
    <pageSetUpPr fitToPage="1"/>
  </sheetPr>
  <dimension ref="A1:AMK180"/>
  <sheetViews>
    <sheetView showGridLines="0" zoomScale="80" zoomScaleNormal="80" workbookViewId="0">
      <selection activeCell="B23" sqref="B23:O26"/>
    </sheetView>
  </sheetViews>
  <sheetFormatPr defaultRowHeight="13.15" x14ac:dyDescent="0.35"/>
  <cols>
    <col min="1" max="1" width="9.06640625" style="32" customWidth="1"/>
    <col min="2" max="2" width="20.59765625" style="32" customWidth="1"/>
    <col min="3" max="3" width="9.06640625" style="32" customWidth="1"/>
    <col min="4" max="4" width="20.59765625" style="32" customWidth="1"/>
    <col min="5" max="5" width="10.59765625" style="32" customWidth="1"/>
    <col min="6" max="8" width="5.59765625" style="32" customWidth="1"/>
    <col min="9" max="9" width="9.06640625" style="32" customWidth="1"/>
    <col min="10" max="10" width="20.59765625" style="32" customWidth="1"/>
    <col min="11" max="11" width="9.06640625" style="32" customWidth="1"/>
    <col min="12" max="12" width="20.59765625" style="32" customWidth="1"/>
    <col min="13" max="13" width="10.59765625" style="32" customWidth="1"/>
    <col min="14" max="15" width="5.59765625" style="32" customWidth="1"/>
    <col min="16" max="16" width="9.73046875" style="32" customWidth="1"/>
    <col min="17" max="17" width="9.06640625" style="32" customWidth="1"/>
    <col min="18" max="18" width="12.86328125" style="64" customWidth="1"/>
    <col min="19" max="19" width="9.06640625" style="32" customWidth="1"/>
    <col min="20" max="20" width="12.53125" style="32" bestFit="1" customWidth="1"/>
    <col min="21" max="1025" width="9.06640625" style="32" customWidth="1"/>
    <col min="1026" max="16384" width="9.06640625" style="67"/>
  </cols>
  <sheetData>
    <row r="1" spans="1:20" x14ac:dyDescent="0.4">
      <c r="R1" s="65" t="s">
        <v>77</v>
      </c>
      <c r="S1" s="66" t="s">
        <v>72</v>
      </c>
      <c r="T1" s="81" t="s">
        <v>214</v>
      </c>
    </row>
    <row r="2" spans="1:20" s="32" customFormat="1" ht="18" x14ac:dyDescent="0.35">
      <c r="A2" s="105" t="s">
        <v>209</v>
      </c>
      <c r="B2" s="105"/>
      <c r="C2" s="105"/>
      <c r="D2" s="105"/>
      <c r="E2" s="105"/>
      <c r="F2" s="105"/>
      <c r="G2" s="105"/>
      <c r="I2" s="106" t="s">
        <v>164</v>
      </c>
      <c r="J2" s="106"/>
      <c r="K2" s="106"/>
      <c r="L2" s="106"/>
      <c r="M2" s="106"/>
      <c r="N2" s="106"/>
      <c r="O2" s="106"/>
      <c r="R2" s="72"/>
      <c r="S2" s="73"/>
      <c r="T2" s="82"/>
    </row>
    <row r="3" spans="1:20" s="32" customFormat="1" ht="18" x14ac:dyDescent="0.35">
      <c r="A3" s="105">
        <f>Base!B9</f>
        <v>0</v>
      </c>
      <c r="B3" s="105"/>
      <c r="C3" s="105"/>
      <c r="D3" s="105"/>
      <c r="E3" s="105"/>
      <c r="F3" s="105"/>
      <c r="G3" s="105"/>
      <c r="R3" s="74"/>
      <c r="S3" s="75"/>
      <c r="T3" s="83"/>
    </row>
    <row r="4" spans="1:20" s="32" customFormat="1" ht="18" x14ac:dyDescent="0.35">
      <c r="A4" s="107">
        <f>Base!B12</f>
        <v>0</v>
      </c>
      <c r="B4" s="107"/>
      <c r="C4" s="107"/>
      <c r="D4" s="107"/>
      <c r="E4" s="107"/>
      <c r="F4" s="107"/>
      <c r="G4" s="107"/>
      <c r="I4" s="88" t="s">
        <v>84</v>
      </c>
      <c r="J4" s="88"/>
      <c r="K4" s="88" t="s">
        <v>83</v>
      </c>
      <c r="L4" s="88"/>
      <c r="M4" s="33" t="s">
        <v>82</v>
      </c>
      <c r="N4" s="34" t="s">
        <v>81</v>
      </c>
      <c r="O4" s="37">
        <f>VLOOKUP($Q$7,Base!$C$2:$H$32,3,FALSE)</f>
        <v>0</v>
      </c>
      <c r="R4" s="74"/>
      <c r="S4" s="75"/>
      <c r="T4" s="83"/>
    </row>
    <row r="5" spans="1:20" s="32" customFormat="1" x14ac:dyDescent="0.35">
      <c r="I5" s="108">
        <f>VLOOKUP($Q$7,Base!$C$2:$H$32,2,FALSE)</f>
        <v>0</v>
      </c>
      <c r="J5" s="108"/>
      <c r="K5" s="109">
        <f>Base!B5</f>
        <v>0</v>
      </c>
      <c r="L5" s="109"/>
      <c r="M5" s="68">
        <f>VLOOKUP($Q$7,Base!$C$2:$H$32,6,FALSE)</f>
        <v>0</v>
      </c>
      <c r="N5" s="34" t="s">
        <v>80</v>
      </c>
      <c r="O5" s="37">
        <f>VLOOKUP($Q$7,Base!$C$2:$H$32,4,FALSE)</f>
        <v>0</v>
      </c>
      <c r="R5" s="74"/>
      <c r="S5" s="75"/>
      <c r="T5" s="83"/>
    </row>
    <row r="6" spans="1:20" s="32" customFormat="1" x14ac:dyDescent="0.35">
      <c r="I6" s="108"/>
      <c r="J6" s="108"/>
      <c r="K6" s="109"/>
      <c r="L6" s="109"/>
      <c r="M6" s="69">
        <f>VLOOKUP($Q$7,Base!$C$2:$H$32,5,FALSE)</f>
        <v>0</v>
      </c>
      <c r="N6" s="34" t="s">
        <v>71</v>
      </c>
      <c r="O6" s="35"/>
      <c r="R6" s="74"/>
      <c r="S6" s="75"/>
      <c r="T6" s="83"/>
    </row>
    <row r="7" spans="1:20" s="32" customFormat="1" x14ac:dyDescent="0.3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63" t="s">
        <v>85</v>
      </c>
      <c r="Q7" s="77">
        <v>21</v>
      </c>
      <c r="R7" s="74"/>
      <c r="S7" s="75"/>
      <c r="T7" s="83"/>
    </row>
    <row r="8" spans="1:20" x14ac:dyDescent="0.35">
      <c r="R8" s="74"/>
      <c r="S8" s="75"/>
      <c r="T8" s="83"/>
    </row>
    <row r="9" spans="1:20" s="32" customFormat="1" ht="18" customHeight="1" x14ac:dyDescent="0.35">
      <c r="A9" s="32" t="s">
        <v>79</v>
      </c>
      <c r="I9" s="32" t="s">
        <v>165</v>
      </c>
      <c r="R9" s="74"/>
      <c r="S9" s="75"/>
      <c r="T9" s="83"/>
    </row>
    <row r="10" spans="1:20" s="32" customFormat="1" ht="18" customHeight="1" x14ac:dyDescent="0.35">
      <c r="A10" s="37"/>
      <c r="B10" s="38" t="s">
        <v>77</v>
      </c>
      <c r="C10" s="37" t="s">
        <v>72</v>
      </c>
      <c r="D10" s="88" t="s">
        <v>76</v>
      </c>
      <c r="E10" s="88"/>
      <c r="F10" s="88" t="s">
        <v>72</v>
      </c>
      <c r="G10" s="104"/>
      <c r="I10" s="37"/>
      <c r="J10" s="38" t="s">
        <v>77</v>
      </c>
      <c r="K10" s="37" t="s">
        <v>72</v>
      </c>
      <c r="L10" s="88" t="s">
        <v>76</v>
      </c>
      <c r="M10" s="88"/>
      <c r="N10" s="88" t="s">
        <v>72</v>
      </c>
      <c r="O10" s="88"/>
      <c r="R10" s="74"/>
      <c r="S10" s="75"/>
      <c r="T10" s="83"/>
    </row>
    <row r="11" spans="1:20" s="32" customFormat="1" ht="18" customHeight="1" x14ac:dyDescent="0.35">
      <c r="A11" s="39" t="s">
        <v>166</v>
      </c>
      <c r="B11" s="40"/>
      <c r="C11" s="41" t="e">
        <f>VLOOKUP(B11,$R$2:$S$180,2,0)</f>
        <v>#N/A</v>
      </c>
      <c r="D11" s="98">
        <f>B11</f>
        <v>0</v>
      </c>
      <c r="E11" s="99"/>
      <c r="F11" s="42" t="e">
        <f>VLOOKUP(D11,$R$2:$S$180,2,0)</f>
        <v>#N/A</v>
      </c>
      <c r="G11" s="43"/>
      <c r="I11" s="39" t="s">
        <v>166</v>
      </c>
      <c r="J11" s="40"/>
      <c r="K11" s="41" t="e">
        <f t="shared" ref="K11:K13" si="0">VLOOKUP(J11,$R$2:$S$180,2,0)</f>
        <v>#N/A</v>
      </c>
      <c r="L11" s="99">
        <f>J11</f>
        <v>0</v>
      </c>
      <c r="M11" s="99"/>
      <c r="N11" s="44" t="e">
        <f t="shared" ref="N11:N13" si="1">VLOOKUP(L11,$R$2:$S$180,2,0)</f>
        <v>#N/A</v>
      </c>
      <c r="O11" s="44"/>
      <c r="R11" s="74"/>
      <c r="S11" s="75"/>
      <c r="T11" s="83"/>
    </row>
    <row r="12" spans="1:20" s="32" customFormat="1" ht="18" customHeight="1" x14ac:dyDescent="0.35">
      <c r="A12" s="45" t="s">
        <v>167</v>
      </c>
      <c r="B12" s="46"/>
      <c r="C12" s="47" t="e">
        <f t="shared" ref="C12:C13" si="2">VLOOKUP(B12,$R$2:$S$180,2,0)</f>
        <v>#N/A</v>
      </c>
      <c r="D12" s="100">
        <f>B12</f>
        <v>0</v>
      </c>
      <c r="E12" s="101"/>
      <c r="F12" s="48" t="e">
        <f>VLOOKUP(D12,$R$2:$S$180,2,0)</f>
        <v>#N/A</v>
      </c>
      <c r="G12" s="49"/>
      <c r="I12" s="45" t="s">
        <v>167</v>
      </c>
      <c r="J12" s="46"/>
      <c r="K12" s="47" t="e">
        <f t="shared" si="0"/>
        <v>#N/A</v>
      </c>
      <c r="L12" s="101">
        <f>J12</f>
        <v>0</v>
      </c>
      <c r="M12" s="101"/>
      <c r="N12" s="50" t="e">
        <f t="shared" si="1"/>
        <v>#N/A</v>
      </c>
      <c r="O12" s="50"/>
      <c r="R12" s="9" t="s">
        <v>2</v>
      </c>
      <c r="S12" s="10" t="s">
        <v>2</v>
      </c>
      <c r="T12" s="84" t="s">
        <v>2</v>
      </c>
    </row>
    <row r="13" spans="1:20" s="32" customFormat="1" ht="18" customHeight="1" x14ac:dyDescent="0.35">
      <c r="A13" s="51" t="s">
        <v>168</v>
      </c>
      <c r="B13" s="52"/>
      <c r="C13" s="53" t="e">
        <f t="shared" si="2"/>
        <v>#N/A</v>
      </c>
      <c r="D13" s="102">
        <f>B13</f>
        <v>0</v>
      </c>
      <c r="E13" s="103"/>
      <c r="F13" s="54" t="e">
        <f>VLOOKUP(D13,$R$2:$S$180,2,0)</f>
        <v>#N/A</v>
      </c>
      <c r="G13" s="55"/>
      <c r="I13" s="51" t="s">
        <v>168</v>
      </c>
      <c r="J13" s="52"/>
      <c r="K13" s="53" t="e">
        <f t="shared" si="0"/>
        <v>#N/A</v>
      </c>
      <c r="L13" s="103">
        <f>J13</f>
        <v>0</v>
      </c>
      <c r="M13" s="103"/>
      <c r="N13" s="56" t="e">
        <f t="shared" si="1"/>
        <v>#N/A</v>
      </c>
      <c r="O13" s="56"/>
      <c r="R13" s="9" t="s">
        <v>1</v>
      </c>
      <c r="S13" s="10" t="s">
        <v>2</v>
      </c>
      <c r="T13" s="84" t="s">
        <v>1</v>
      </c>
    </row>
    <row r="14" spans="1:20" s="32" customFormat="1" ht="18" customHeight="1" x14ac:dyDescent="0.35">
      <c r="A14" s="57" t="s">
        <v>0</v>
      </c>
      <c r="B14" s="58"/>
      <c r="C14" s="59">
        <f t="array" ref="C14">SUM(IFERROR(C11:C13,0))</f>
        <v>0</v>
      </c>
      <c r="D14" s="87" t="s">
        <v>73</v>
      </c>
      <c r="E14" s="87"/>
      <c r="F14" s="60">
        <f t="array" ref="F14">SUM(IFERROR(F11:F13,0))</f>
        <v>0</v>
      </c>
      <c r="G14" s="60"/>
      <c r="I14" s="57" t="s">
        <v>0</v>
      </c>
      <c r="J14" s="58"/>
      <c r="K14" s="59">
        <f t="array" ref="K14">SUM(IFERROR(K11:K13,0))</f>
        <v>0</v>
      </c>
      <c r="L14" s="88" t="s">
        <v>73</v>
      </c>
      <c r="M14" s="88"/>
      <c r="N14" s="60">
        <f t="array" ref="N14">SUM(IFERROR(N11:N13,0))</f>
        <v>0</v>
      </c>
      <c r="O14" s="60"/>
      <c r="R14" s="9" t="s">
        <v>86</v>
      </c>
      <c r="S14" s="10" t="s">
        <v>2</v>
      </c>
      <c r="T14" s="84" t="s">
        <v>86</v>
      </c>
    </row>
    <row r="15" spans="1:20" s="32" customFormat="1" ht="18" customHeight="1" x14ac:dyDescent="0.35">
      <c r="C15" s="61"/>
      <c r="F15" s="61"/>
      <c r="G15" s="61"/>
      <c r="K15" s="61"/>
      <c r="R15" s="9" t="s">
        <v>3</v>
      </c>
      <c r="S15" s="10" t="s">
        <v>2</v>
      </c>
      <c r="T15" s="84" t="s">
        <v>3</v>
      </c>
    </row>
    <row r="16" spans="1:20" s="32" customFormat="1" ht="18" customHeight="1" x14ac:dyDescent="0.35">
      <c r="A16" s="32" t="s">
        <v>78</v>
      </c>
      <c r="C16" s="61"/>
      <c r="F16" s="61"/>
      <c r="G16" s="61"/>
      <c r="I16" s="32" t="s">
        <v>169</v>
      </c>
      <c r="K16" s="61"/>
      <c r="R16" s="9" t="s">
        <v>87</v>
      </c>
      <c r="S16" s="10" t="s">
        <v>2</v>
      </c>
      <c r="T16" s="84" t="s">
        <v>87</v>
      </c>
    </row>
    <row r="17" spans="1:20" s="32" customFormat="1" ht="18" customHeight="1" x14ac:dyDescent="0.35">
      <c r="A17" s="37"/>
      <c r="B17" s="38" t="s">
        <v>77</v>
      </c>
      <c r="C17" s="37" t="s">
        <v>72</v>
      </c>
      <c r="D17" s="88" t="s">
        <v>76</v>
      </c>
      <c r="E17" s="88"/>
      <c r="F17" s="104" t="s">
        <v>72</v>
      </c>
      <c r="G17" s="104"/>
      <c r="I17" s="37"/>
      <c r="J17" s="38" t="s">
        <v>77</v>
      </c>
      <c r="K17" s="37" t="s">
        <v>72</v>
      </c>
      <c r="L17" s="88" t="s">
        <v>76</v>
      </c>
      <c r="M17" s="88"/>
      <c r="N17" s="88" t="s">
        <v>72</v>
      </c>
      <c r="O17" s="88"/>
      <c r="R17" s="9" t="s">
        <v>4</v>
      </c>
      <c r="S17" s="10" t="s">
        <v>2</v>
      </c>
      <c r="T17" s="84" t="s">
        <v>4</v>
      </c>
    </row>
    <row r="18" spans="1:20" s="32" customFormat="1" ht="18" customHeight="1" x14ac:dyDescent="0.35">
      <c r="A18" s="39" t="s">
        <v>166</v>
      </c>
      <c r="B18" s="40"/>
      <c r="C18" s="41" t="e">
        <f>VLOOKUP(B18,$R$2:$S$180,2,0)</f>
        <v>#N/A</v>
      </c>
      <c r="D18" s="98">
        <f>B18</f>
        <v>0</v>
      </c>
      <c r="E18" s="98"/>
      <c r="F18" s="42" t="e">
        <f t="shared" ref="F18:F20" si="3">VLOOKUP(D18,$R$2:$S$180,2,0)</f>
        <v>#N/A</v>
      </c>
      <c r="G18" s="43"/>
      <c r="I18" s="39" t="s">
        <v>166</v>
      </c>
      <c r="J18" s="40"/>
      <c r="K18" s="41" t="e">
        <f t="shared" ref="K18:K20" si="4">VLOOKUP(J18,$R$2:$S$180,2,0)</f>
        <v>#N/A</v>
      </c>
      <c r="L18" s="99">
        <f>J18</f>
        <v>0</v>
      </c>
      <c r="M18" s="99"/>
      <c r="N18" s="44" t="e">
        <f t="shared" ref="N18:N20" si="5">VLOOKUP(L18,$R$2:$S$180,2,0)</f>
        <v>#N/A</v>
      </c>
      <c r="O18" s="44"/>
      <c r="R18" s="9" t="s">
        <v>88</v>
      </c>
      <c r="S18" s="10" t="s">
        <v>2</v>
      </c>
      <c r="T18" s="84" t="s">
        <v>88</v>
      </c>
    </row>
    <row r="19" spans="1:20" s="32" customFormat="1" ht="18" customHeight="1" x14ac:dyDescent="0.35">
      <c r="A19" s="45" t="s">
        <v>167</v>
      </c>
      <c r="B19" s="46"/>
      <c r="C19" s="47" t="e">
        <f>VLOOKUP(B19,$R$2:$S$180,2,0)</f>
        <v>#N/A</v>
      </c>
      <c r="D19" s="100">
        <f>B19</f>
        <v>0</v>
      </c>
      <c r="E19" s="100"/>
      <c r="F19" s="48" t="e">
        <f t="shared" si="3"/>
        <v>#N/A</v>
      </c>
      <c r="G19" s="49"/>
      <c r="I19" s="45" t="s">
        <v>167</v>
      </c>
      <c r="J19" s="46"/>
      <c r="K19" s="47" t="e">
        <f t="shared" si="4"/>
        <v>#N/A</v>
      </c>
      <c r="L19" s="101">
        <f>J19</f>
        <v>0</v>
      </c>
      <c r="M19" s="101"/>
      <c r="N19" s="50" t="e">
        <f t="shared" si="5"/>
        <v>#N/A</v>
      </c>
      <c r="O19" s="50"/>
      <c r="R19" s="9" t="s">
        <v>5</v>
      </c>
      <c r="S19" s="10">
        <v>0.2</v>
      </c>
      <c r="T19" s="84" t="s">
        <v>5</v>
      </c>
    </row>
    <row r="20" spans="1:20" s="32" customFormat="1" ht="18" customHeight="1" x14ac:dyDescent="0.35">
      <c r="A20" s="51" t="s">
        <v>168</v>
      </c>
      <c r="B20" s="52"/>
      <c r="C20" s="53" t="e">
        <f>VLOOKUP(B20,$R$2:$S$180,2,0)</f>
        <v>#N/A</v>
      </c>
      <c r="D20" s="102">
        <f>B20</f>
        <v>0</v>
      </c>
      <c r="E20" s="102"/>
      <c r="F20" s="54" t="e">
        <f t="shared" si="3"/>
        <v>#N/A</v>
      </c>
      <c r="G20" s="55"/>
      <c r="I20" s="51" t="s">
        <v>168</v>
      </c>
      <c r="J20" s="52"/>
      <c r="K20" s="53" t="e">
        <f t="shared" si="4"/>
        <v>#N/A</v>
      </c>
      <c r="L20" s="103">
        <f>J20</f>
        <v>0</v>
      </c>
      <c r="M20" s="103"/>
      <c r="N20" s="56" t="e">
        <f t="shared" si="5"/>
        <v>#N/A</v>
      </c>
      <c r="O20" s="56"/>
      <c r="R20" s="76" t="s">
        <v>211</v>
      </c>
      <c r="S20" s="10">
        <v>0.2</v>
      </c>
      <c r="T20" s="85" t="s">
        <v>211</v>
      </c>
    </row>
    <row r="21" spans="1:20" s="32" customFormat="1" ht="18" customHeight="1" x14ac:dyDescent="0.35">
      <c r="A21" s="57" t="s">
        <v>0</v>
      </c>
      <c r="B21" s="58"/>
      <c r="C21" s="62">
        <f t="array" ref="C21">SUM(IFERROR(C18:C20,0))</f>
        <v>0</v>
      </c>
      <c r="D21" s="87" t="s">
        <v>73</v>
      </c>
      <c r="E21" s="87"/>
      <c r="F21" s="60">
        <f t="array" ref="F21">SUM(IFERROR(F18:F20,0))</f>
        <v>0</v>
      </c>
      <c r="G21" s="60"/>
      <c r="I21" s="57" t="s">
        <v>0</v>
      </c>
      <c r="J21" s="58"/>
      <c r="K21" s="62">
        <f t="array" ref="K21">SUM(IFERROR(K18:K20,0))</f>
        <v>0</v>
      </c>
      <c r="L21" s="88" t="s">
        <v>73</v>
      </c>
      <c r="M21" s="88"/>
      <c r="N21" s="60">
        <f t="array" ref="N21">SUM(IFERROR(N18:N20,0))</f>
        <v>0</v>
      </c>
      <c r="O21" s="60"/>
      <c r="R21" s="9" t="s">
        <v>6</v>
      </c>
      <c r="S21" s="10">
        <v>0.4</v>
      </c>
      <c r="T21" s="84" t="s">
        <v>6</v>
      </c>
    </row>
    <row r="22" spans="1:20" s="32" customFormat="1" ht="18" customHeight="1" x14ac:dyDescent="0.35">
      <c r="R22" s="76" t="s">
        <v>213</v>
      </c>
      <c r="S22" s="10">
        <v>0.4</v>
      </c>
      <c r="T22" s="85" t="s">
        <v>213</v>
      </c>
    </row>
    <row r="23" spans="1:20" s="32" customFormat="1" ht="18" customHeight="1" x14ac:dyDescent="0.35">
      <c r="A23" s="32" t="s">
        <v>75</v>
      </c>
      <c r="B23" s="89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1"/>
      <c r="R23" s="9" t="s">
        <v>7</v>
      </c>
      <c r="S23" s="10">
        <v>0.7</v>
      </c>
      <c r="T23" s="84" t="s">
        <v>7</v>
      </c>
    </row>
    <row r="24" spans="1:20" s="32" customFormat="1" ht="18" customHeight="1" x14ac:dyDescent="0.35">
      <c r="B24" s="92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4"/>
      <c r="R24" s="76" t="s">
        <v>212</v>
      </c>
      <c r="S24" s="10">
        <v>0.7</v>
      </c>
      <c r="T24" s="85" t="s">
        <v>212</v>
      </c>
    </row>
    <row r="25" spans="1:20" s="32" customFormat="1" ht="18" customHeight="1" x14ac:dyDescent="0.35">
      <c r="B25" s="92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4"/>
      <c r="R25" s="9" t="s">
        <v>8</v>
      </c>
      <c r="S25" s="10">
        <v>0.5</v>
      </c>
      <c r="T25" s="84" t="s">
        <v>8</v>
      </c>
    </row>
    <row r="26" spans="1:20" s="32" customFormat="1" ht="18" customHeight="1" x14ac:dyDescent="0.35"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7"/>
      <c r="R26" s="9" t="s">
        <v>89</v>
      </c>
      <c r="S26" s="10">
        <v>0.5</v>
      </c>
      <c r="T26" s="84" t="s">
        <v>89</v>
      </c>
    </row>
    <row r="27" spans="1:20" s="32" customFormat="1" ht="18" customHeight="1" x14ac:dyDescent="0.35">
      <c r="R27" s="9" t="s">
        <v>9</v>
      </c>
      <c r="S27" s="10">
        <v>0.6</v>
      </c>
      <c r="T27" s="84" t="s">
        <v>9</v>
      </c>
    </row>
    <row r="28" spans="1:20" s="32" customFormat="1" ht="18" customHeight="1" x14ac:dyDescent="0.35">
      <c r="R28" s="9" t="s">
        <v>90</v>
      </c>
      <c r="S28" s="10">
        <v>0.6</v>
      </c>
      <c r="T28" s="84" t="s">
        <v>90</v>
      </c>
    </row>
    <row r="29" spans="1:20" s="32" customFormat="1" ht="18" customHeight="1" x14ac:dyDescent="0.35">
      <c r="R29" s="9" t="s">
        <v>10</v>
      </c>
      <c r="S29" s="10">
        <v>0.6</v>
      </c>
      <c r="T29" s="84" t="s">
        <v>10</v>
      </c>
    </row>
    <row r="30" spans="1:20" s="32" customFormat="1" ht="18" customHeight="1" x14ac:dyDescent="0.35">
      <c r="R30" s="9" t="s">
        <v>91</v>
      </c>
      <c r="S30" s="10">
        <v>0.6</v>
      </c>
      <c r="T30" s="84" t="s">
        <v>91</v>
      </c>
    </row>
    <row r="31" spans="1:20" s="32" customFormat="1" ht="18" customHeight="1" x14ac:dyDescent="0.35">
      <c r="R31" s="9" t="s">
        <v>11</v>
      </c>
      <c r="S31" s="10">
        <v>0.7</v>
      </c>
      <c r="T31" s="84" t="s">
        <v>11</v>
      </c>
    </row>
    <row r="32" spans="1:20" s="32" customFormat="1" ht="18" customHeight="1" x14ac:dyDescent="0.35">
      <c r="R32" s="9" t="s">
        <v>92</v>
      </c>
      <c r="S32" s="10">
        <v>0.7</v>
      </c>
      <c r="T32" s="84" t="s">
        <v>92</v>
      </c>
    </row>
    <row r="33" spans="18:20" s="32" customFormat="1" ht="18" customHeight="1" x14ac:dyDescent="0.35">
      <c r="R33" s="9" t="s">
        <v>12</v>
      </c>
      <c r="S33" s="10">
        <v>0.7</v>
      </c>
      <c r="T33" s="84" t="s">
        <v>12</v>
      </c>
    </row>
    <row r="34" spans="18:20" s="32" customFormat="1" ht="18" customHeight="1" x14ac:dyDescent="0.35">
      <c r="R34" s="9" t="s">
        <v>93</v>
      </c>
      <c r="S34" s="10">
        <v>0.7</v>
      </c>
      <c r="T34" s="84" t="s">
        <v>93</v>
      </c>
    </row>
    <row r="35" spans="18:20" s="32" customFormat="1" ht="18" customHeight="1" x14ac:dyDescent="0.35">
      <c r="R35" s="9" t="s">
        <v>13</v>
      </c>
      <c r="S35" s="10">
        <v>0.7</v>
      </c>
      <c r="T35" s="84" t="s">
        <v>13</v>
      </c>
    </row>
    <row r="36" spans="18:20" x14ac:dyDescent="0.35">
      <c r="R36" s="9" t="s">
        <v>94</v>
      </c>
      <c r="S36" s="10">
        <v>0.7</v>
      </c>
      <c r="T36" s="84" t="s">
        <v>94</v>
      </c>
    </row>
    <row r="37" spans="18:20" x14ac:dyDescent="0.35">
      <c r="R37" s="9" t="s">
        <v>14</v>
      </c>
      <c r="S37" s="10">
        <v>0.9</v>
      </c>
      <c r="T37" s="84" t="s">
        <v>14</v>
      </c>
    </row>
    <row r="38" spans="18:20" x14ac:dyDescent="0.35">
      <c r="R38" s="76" t="s">
        <v>201</v>
      </c>
      <c r="S38" s="10">
        <v>0.9</v>
      </c>
      <c r="T38" s="85" t="s">
        <v>201</v>
      </c>
    </row>
    <row r="39" spans="18:20" x14ac:dyDescent="0.35">
      <c r="R39" s="9" t="s">
        <v>15</v>
      </c>
      <c r="S39" s="10">
        <v>1.2</v>
      </c>
      <c r="T39" s="84" t="s">
        <v>15</v>
      </c>
    </row>
    <row r="40" spans="18:20" x14ac:dyDescent="0.35">
      <c r="R40" s="76" t="s">
        <v>202</v>
      </c>
      <c r="S40" s="10">
        <v>1.2</v>
      </c>
      <c r="T40" s="85" t="s">
        <v>202</v>
      </c>
    </row>
    <row r="41" spans="18:20" x14ac:dyDescent="0.35">
      <c r="R41" s="9" t="s">
        <v>16</v>
      </c>
      <c r="S41" s="10">
        <v>1.5</v>
      </c>
      <c r="T41" s="84" t="s">
        <v>16</v>
      </c>
    </row>
    <row r="42" spans="18:20" x14ac:dyDescent="0.35">
      <c r="R42" s="76" t="s">
        <v>203</v>
      </c>
      <c r="S42" s="10">
        <v>1.5</v>
      </c>
      <c r="T42" s="85" t="s">
        <v>203</v>
      </c>
    </row>
    <row r="43" spans="18:20" x14ac:dyDescent="0.35">
      <c r="R43" s="9" t="s">
        <v>17</v>
      </c>
      <c r="S43" s="10">
        <v>1.9</v>
      </c>
      <c r="T43" s="84" t="s">
        <v>17</v>
      </c>
    </row>
    <row r="44" spans="18:20" x14ac:dyDescent="0.35">
      <c r="R44" s="76" t="s">
        <v>204</v>
      </c>
      <c r="S44" s="10">
        <v>1.9</v>
      </c>
      <c r="T44" s="85" t="s">
        <v>204</v>
      </c>
    </row>
    <row r="45" spans="18:20" x14ac:dyDescent="0.35">
      <c r="R45" s="9" t="s">
        <v>18</v>
      </c>
      <c r="S45" s="10">
        <v>2.2999999999999998</v>
      </c>
      <c r="T45" s="84" t="s">
        <v>18</v>
      </c>
    </row>
    <row r="46" spans="18:20" x14ac:dyDescent="0.35">
      <c r="R46" s="76" t="s">
        <v>205</v>
      </c>
      <c r="S46" s="10">
        <v>2.2999999999999998</v>
      </c>
      <c r="T46" s="85" t="s">
        <v>205</v>
      </c>
    </row>
    <row r="47" spans="18:20" x14ac:dyDescent="0.35">
      <c r="R47" s="9" t="s">
        <v>170</v>
      </c>
      <c r="S47" s="10">
        <v>2.8</v>
      </c>
      <c r="T47" s="84" t="s">
        <v>170</v>
      </c>
    </row>
    <row r="48" spans="18:20" x14ac:dyDescent="0.35">
      <c r="R48" s="76" t="s">
        <v>206</v>
      </c>
      <c r="S48" s="10">
        <v>2.8</v>
      </c>
      <c r="T48" s="85" t="s">
        <v>206</v>
      </c>
    </row>
    <row r="49" spans="18:20" x14ac:dyDescent="0.35">
      <c r="R49" s="9" t="s">
        <v>171</v>
      </c>
      <c r="S49" s="10">
        <v>3.3</v>
      </c>
      <c r="T49" s="84" t="s">
        <v>171</v>
      </c>
    </row>
    <row r="50" spans="18:20" x14ac:dyDescent="0.35">
      <c r="R50" s="76" t="s">
        <v>207</v>
      </c>
      <c r="S50" s="10">
        <v>3.3</v>
      </c>
      <c r="T50" s="85" t="s">
        <v>207</v>
      </c>
    </row>
    <row r="51" spans="18:20" x14ac:dyDescent="0.35">
      <c r="R51" s="9" t="s">
        <v>172</v>
      </c>
      <c r="S51" s="10">
        <v>4.5</v>
      </c>
      <c r="T51" s="84" t="s">
        <v>172</v>
      </c>
    </row>
    <row r="52" spans="18:20" x14ac:dyDescent="0.35">
      <c r="R52" s="76" t="s">
        <v>208</v>
      </c>
      <c r="S52" s="10">
        <v>4.5</v>
      </c>
      <c r="T52" s="85" t="s">
        <v>208</v>
      </c>
    </row>
    <row r="53" spans="18:20" x14ac:dyDescent="0.35">
      <c r="R53" s="9" t="s">
        <v>19</v>
      </c>
      <c r="S53" s="10">
        <v>2</v>
      </c>
      <c r="T53" s="84" t="s">
        <v>19</v>
      </c>
    </row>
    <row r="54" spans="18:20" x14ac:dyDescent="0.35">
      <c r="R54" s="9" t="s">
        <v>95</v>
      </c>
      <c r="S54" s="10">
        <v>2</v>
      </c>
      <c r="T54" s="84" t="s">
        <v>95</v>
      </c>
    </row>
    <row r="55" spans="18:20" x14ac:dyDescent="0.35">
      <c r="R55" s="9" t="s">
        <v>20</v>
      </c>
      <c r="S55" s="10">
        <v>2.4</v>
      </c>
      <c r="T55" s="84" t="s">
        <v>20</v>
      </c>
    </row>
    <row r="56" spans="18:20" x14ac:dyDescent="0.35">
      <c r="R56" s="9" t="s">
        <v>96</v>
      </c>
      <c r="S56" s="10">
        <v>2.4</v>
      </c>
      <c r="T56" s="84" t="s">
        <v>96</v>
      </c>
    </row>
    <row r="57" spans="18:20" x14ac:dyDescent="0.35">
      <c r="R57" s="9" t="s">
        <v>21</v>
      </c>
      <c r="S57" s="10">
        <v>2.8</v>
      </c>
      <c r="T57" s="84" t="s">
        <v>21</v>
      </c>
    </row>
    <row r="58" spans="18:20" x14ac:dyDescent="0.35">
      <c r="R58" s="9" t="s">
        <v>97</v>
      </c>
      <c r="S58" s="10">
        <v>2.8</v>
      </c>
      <c r="T58" s="84" t="s">
        <v>97</v>
      </c>
    </row>
    <row r="59" spans="18:20" x14ac:dyDescent="0.35">
      <c r="R59" s="9" t="s">
        <v>22</v>
      </c>
      <c r="S59" s="10">
        <v>2.4</v>
      </c>
      <c r="T59" s="84" t="s">
        <v>22</v>
      </c>
    </row>
    <row r="60" spans="18:20" x14ac:dyDescent="0.35">
      <c r="R60" s="9" t="s">
        <v>98</v>
      </c>
      <c r="S60" s="10">
        <v>2.4</v>
      </c>
      <c r="T60" s="84" t="s">
        <v>98</v>
      </c>
    </row>
    <row r="61" spans="18:20" x14ac:dyDescent="0.35">
      <c r="R61" s="9" t="s">
        <v>23</v>
      </c>
      <c r="S61" s="10">
        <v>2.8</v>
      </c>
      <c r="T61" s="84" t="s">
        <v>23</v>
      </c>
    </row>
    <row r="62" spans="18:20" x14ac:dyDescent="0.35">
      <c r="R62" s="9" t="s">
        <v>99</v>
      </c>
      <c r="S62" s="10">
        <v>2.8</v>
      </c>
      <c r="T62" s="84" t="s">
        <v>99</v>
      </c>
    </row>
    <row r="63" spans="18:20" x14ac:dyDescent="0.35">
      <c r="R63" s="9" t="s">
        <v>173</v>
      </c>
      <c r="S63" s="10">
        <v>3.2</v>
      </c>
      <c r="T63" s="84" t="s">
        <v>173</v>
      </c>
    </row>
    <row r="64" spans="18:20" x14ac:dyDescent="0.35">
      <c r="R64" s="9" t="s">
        <v>174</v>
      </c>
      <c r="S64" s="10">
        <v>3.2</v>
      </c>
      <c r="T64" s="84" t="s">
        <v>174</v>
      </c>
    </row>
    <row r="65" spans="18:20" x14ac:dyDescent="0.35">
      <c r="R65" s="9" t="s">
        <v>24</v>
      </c>
      <c r="S65" s="10">
        <v>2.8</v>
      </c>
      <c r="T65" s="84" t="s">
        <v>24</v>
      </c>
    </row>
    <row r="66" spans="18:20" x14ac:dyDescent="0.35">
      <c r="R66" s="9" t="s">
        <v>100</v>
      </c>
      <c r="S66" s="10">
        <v>2.8</v>
      </c>
      <c r="T66" s="84" t="s">
        <v>100</v>
      </c>
    </row>
    <row r="67" spans="18:20" x14ac:dyDescent="0.35">
      <c r="R67" s="9" t="s">
        <v>25</v>
      </c>
      <c r="S67" s="10">
        <v>3.2</v>
      </c>
      <c r="T67" s="84" t="s">
        <v>25</v>
      </c>
    </row>
    <row r="68" spans="18:20" x14ac:dyDescent="0.35">
      <c r="R68" s="9" t="s">
        <v>101</v>
      </c>
      <c r="S68" s="10">
        <v>3.2</v>
      </c>
      <c r="T68" s="84" t="s">
        <v>101</v>
      </c>
    </row>
    <row r="69" spans="18:20" x14ac:dyDescent="0.35">
      <c r="R69" s="9" t="s">
        <v>175</v>
      </c>
      <c r="S69" s="10">
        <v>3.6</v>
      </c>
      <c r="T69" s="84" t="s">
        <v>175</v>
      </c>
    </row>
    <row r="70" spans="18:20" x14ac:dyDescent="0.35">
      <c r="R70" s="9" t="s">
        <v>176</v>
      </c>
      <c r="S70" s="10">
        <v>3.6</v>
      </c>
      <c r="T70" s="84" t="s">
        <v>176</v>
      </c>
    </row>
    <row r="71" spans="18:20" x14ac:dyDescent="0.35">
      <c r="R71" s="9" t="s">
        <v>26</v>
      </c>
      <c r="S71" s="10">
        <v>2.4</v>
      </c>
      <c r="T71" s="84" t="s">
        <v>26</v>
      </c>
    </row>
    <row r="72" spans="18:20" x14ac:dyDescent="0.35">
      <c r="R72" s="9" t="s">
        <v>102</v>
      </c>
      <c r="S72" s="10">
        <v>2.4</v>
      </c>
      <c r="T72" s="84" t="s">
        <v>102</v>
      </c>
    </row>
    <row r="73" spans="18:20" x14ac:dyDescent="0.35">
      <c r="R73" s="9" t="s">
        <v>27</v>
      </c>
      <c r="S73" s="10">
        <v>2.8</v>
      </c>
      <c r="T73" s="84" t="s">
        <v>27</v>
      </c>
    </row>
    <row r="74" spans="18:20" x14ac:dyDescent="0.35">
      <c r="R74" s="9" t="s">
        <v>103</v>
      </c>
      <c r="S74" s="10">
        <v>2.8</v>
      </c>
      <c r="T74" s="84" t="s">
        <v>103</v>
      </c>
    </row>
    <row r="75" spans="18:20" x14ac:dyDescent="0.35">
      <c r="R75" s="9" t="s">
        <v>28</v>
      </c>
      <c r="S75" s="10">
        <v>3.2</v>
      </c>
      <c r="T75" s="84" t="s">
        <v>28</v>
      </c>
    </row>
    <row r="76" spans="18:20" x14ac:dyDescent="0.35">
      <c r="R76" s="9" t="s">
        <v>104</v>
      </c>
      <c r="S76" s="10">
        <v>3.2</v>
      </c>
      <c r="T76" s="84" t="s">
        <v>104</v>
      </c>
    </row>
    <row r="77" spans="18:20" x14ac:dyDescent="0.35">
      <c r="R77" s="9" t="s">
        <v>29</v>
      </c>
      <c r="S77" s="10">
        <v>2.8</v>
      </c>
      <c r="T77" s="84" t="s">
        <v>29</v>
      </c>
    </row>
    <row r="78" spans="18:20" x14ac:dyDescent="0.35">
      <c r="R78" s="9" t="s">
        <v>105</v>
      </c>
      <c r="S78" s="10">
        <v>2.8</v>
      </c>
      <c r="T78" s="84" t="s">
        <v>105</v>
      </c>
    </row>
    <row r="79" spans="18:20" x14ac:dyDescent="0.35">
      <c r="R79" s="9" t="s">
        <v>30</v>
      </c>
      <c r="S79" s="10">
        <v>3.2</v>
      </c>
      <c r="T79" s="84" t="s">
        <v>30</v>
      </c>
    </row>
    <row r="80" spans="18:20" x14ac:dyDescent="0.35">
      <c r="R80" s="9" t="s">
        <v>106</v>
      </c>
      <c r="S80" s="10">
        <v>3.2</v>
      </c>
      <c r="T80" s="84" t="s">
        <v>106</v>
      </c>
    </row>
    <row r="81" spans="18:20" x14ac:dyDescent="0.35">
      <c r="R81" s="9" t="s">
        <v>31</v>
      </c>
      <c r="S81" s="10">
        <v>3.6</v>
      </c>
      <c r="T81" s="84" t="s">
        <v>31</v>
      </c>
    </row>
    <row r="82" spans="18:20" x14ac:dyDescent="0.35">
      <c r="R82" s="9" t="s">
        <v>107</v>
      </c>
      <c r="S82" s="10">
        <v>3.6</v>
      </c>
      <c r="T82" s="84" t="s">
        <v>107</v>
      </c>
    </row>
    <row r="83" spans="18:20" x14ac:dyDescent="0.35">
      <c r="R83" s="9" t="s">
        <v>32</v>
      </c>
      <c r="S83" s="10">
        <v>3.2</v>
      </c>
      <c r="T83" s="84" t="s">
        <v>32</v>
      </c>
    </row>
    <row r="84" spans="18:20" x14ac:dyDescent="0.35">
      <c r="R84" s="9" t="s">
        <v>108</v>
      </c>
      <c r="S84" s="10">
        <v>3.2</v>
      </c>
      <c r="T84" s="84" t="s">
        <v>108</v>
      </c>
    </row>
    <row r="85" spans="18:20" x14ac:dyDescent="0.35">
      <c r="R85" s="9" t="s">
        <v>33</v>
      </c>
      <c r="S85" s="10">
        <v>3.6</v>
      </c>
      <c r="T85" s="84" t="s">
        <v>33</v>
      </c>
    </row>
    <row r="86" spans="18:20" x14ac:dyDescent="0.35">
      <c r="R86" s="9" t="s">
        <v>109</v>
      </c>
      <c r="S86" s="10">
        <v>3.6</v>
      </c>
      <c r="T86" s="84" t="s">
        <v>109</v>
      </c>
    </row>
    <row r="87" spans="18:20" x14ac:dyDescent="0.35">
      <c r="R87" s="9" t="s">
        <v>34</v>
      </c>
      <c r="S87" s="10">
        <v>4</v>
      </c>
      <c r="T87" s="84" t="s">
        <v>34</v>
      </c>
    </row>
    <row r="88" spans="18:20" x14ac:dyDescent="0.35">
      <c r="R88" s="9" t="s">
        <v>110</v>
      </c>
      <c r="S88" s="10">
        <v>4</v>
      </c>
      <c r="T88" s="84" t="s">
        <v>110</v>
      </c>
    </row>
    <row r="89" spans="18:20" x14ac:dyDescent="0.35">
      <c r="R89" s="9" t="s">
        <v>35</v>
      </c>
      <c r="S89" s="10">
        <v>3.2</v>
      </c>
      <c r="T89" s="84" t="s">
        <v>35</v>
      </c>
    </row>
    <row r="90" spans="18:20" x14ac:dyDescent="0.35">
      <c r="R90" s="9" t="s">
        <v>111</v>
      </c>
      <c r="S90" s="10">
        <v>3.2</v>
      </c>
      <c r="T90" s="84" t="s">
        <v>111</v>
      </c>
    </row>
    <row r="91" spans="18:20" x14ac:dyDescent="0.35">
      <c r="R91" s="9" t="s">
        <v>36</v>
      </c>
      <c r="S91" s="10">
        <v>3.6</v>
      </c>
      <c r="T91" s="84" t="s">
        <v>36</v>
      </c>
    </row>
    <row r="92" spans="18:20" x14ac:dyDescent="0.35">
      <c r="R92" s="9" t="s">
        <v>112</v>
      </c>
      <c r="S92" s="10">
        <v>3.6</v>
      </c>
      <c r="T92" s="84" t="s">
        <v>112</v>
      </c>
    </row>
    <row r="93" spans="18:20" x14ac:dyDescent="0.35">
      <c r="R93" s="9" t="s">
        <v>177</v>
      </c>
      <c r="S93" s="10">
        <v>4</v>
      </c>
      <c r="T93" s="84" t="s">
        <v>177</v>
      </c>
    </row>
    <row r="94" spans="18:20" x14ac:dyDescent="0.35">
      <c r="R94" s="9" t="s">
        <v>178</v>
      </c>
      <c r="S94" s="10">
        <v>4</v>
      </c>
      <c r="T94" s="84" t="s">
        <v>178</v>
      </c>
    </row>
    <row r="95" spans="18:20" x14ac:dyDescent="0.35">
      <c r="R95" s="9" t="s">
        <v>37</v>
      </c>
      <c r="S95" s="10">
        <v>3.6</v>
      </c>
      <c r="T95" s="84" t="s">
        <v>37</v>
      </c>
    </row>
    <row r="96" spans="18:20" x14ac:dyDescent="0.35">
      <c r="R96" s="9" t="s">
        <v>113</v>
      </c>
      <c r="S96" s="10">
        <v>3.6</v>
      </c>
      <c r="T96" s="84" t="s">
        <v>113</v>
      </c>
    </row>
    <row r="97" spans="18:20" x14ac:dyDescent="0.35">
      <c r="R97" s="9" t="s">
        <v>38</v>
      </c>
      <c r="S97" s="10">
        <v>4</v>
      </c>
      <c r="T97" s="84" t="s">
        <v>38</v>
      </c>
    </row>
    <row r="98" spans="18:20" x14ac:dyDescent="0.35">
      <c r="R98" s="9" t="s">
        <v>116</v>
      </c>
      <c r="S98" s="10">
        <v>4</v>
      </c>
      <c r="T98" s="84" t="s">
        <v>116</v>
      </c>
    </row>
    <row r="99" spans="18:20" x14ac:dyDescent="0.35">
      <c r="R99" s="9" t="s">
        <v>39</v>
      </c>
      <c r="S99" s="10">
        <v>4.4000000000000004</v>
      </c>
      <c r="T99" s="84" t="s">
        <v>39</v>
      </c>
    </row>
    <row r="100" spans="18:20" x14ac:dyDescent="0.35">
      <c r="R100" s="9" t="s">
        <v>119</v>
      </c>
      <c r="S100" s="10">
        <v>4.4000000000000004</v>
      </c>
      <c r="T100" s="84" t="s">
        <v>119</v>
      </c>
    </row>
    <row r="101" spans="18:20" x14ac:dyDescent="0.35">
      <c r="R101" s="9" t="s">
        <v>114</v>
      </c>
      <c r="S101" s="10">
        <v>3.6</v>
      </c>
      <c r="T101" s="84" t="s">
        <v>114</v>
      </c>
    </row>
    <row r="102" spans="18:20" x14ac:dyDescent="0.35">
      <c r="R102" s="9" t="s">
        <v>115</v>
      </c>
      <c r="S102" s="10">
        <v>3.6</v>
      </c>
      <c r="T102" s="84" t="s">
        <v>115</v>
      </c>
    </row>
    <row r="103" spans="18:20" x14ac:dyDescent="0.35">
      <c r="R103" s="9" t="s">
        <v>117</v>
      </c>
      <c r="S103" s="10">
        <v>4</v>
      </c>
      <c r="T103" s="84" t="s">
        <v>117</v>
      </c>
    </row>
    <row r="104" spans="18:20" x14ac:dyDescent="0.35">
      <c r="R104" s="9" t="s">
        <v>118</v>
      </c>
      <c r="S104" s="10">
        <v>4</v>
      </c>
      <c r="T104" s="84" t="s">
        <v>118</v>
      </c>
    </row>
    <row r="105" spans="18:20" x14ac:dyDescent="0.35">
      <c r="R105" s="9" t="s">
        <v>40</v>
      </c>
      <c r="S105" s="10">
        <v>3.6</v>
      </c>
      <c r="T105" s="84" t="s">
        <v>40</v>
      </c>
    </row>
    <row r="106" spans="18:20" x14ac:dyDescent="0.35">
      <c r="R106" s="9" t="s">
        <v>120</v>
      </c>
      <c r="S106" s="10">
        <v>3.6</v>
      </c>
      <c r="T106" s="84" t="s">
        <v>120</v>
      </c>
    </row>
    <row r="107" spans="18:20" x14ac:dyDescent="0.35">
      <c r="R107" s="9" t="s">
        <v>41</v>
      </c>
      <c r="S107" s="10">
        <v>4</v>
      </c>
      <c r="T107" s="84" t="s">
        <v>41</v>
      </c>
    </row>
    <row r="108" spans="18:20" x14ac:dyDescent="0.35">
      <c r="R108" s="9" t="s">
        <v>121</v>
      </c>
      <c r="S108" s="10">
        <v>4</v>
      </c>
      <c r="T108" s="84" t="s">
        <v>121</v>
      </c>
    </row>
    <row r="109" spans="18:20" x14ac:dyDescent="0.35">
      <c r="R109" s="9" t="s">
        <v>179</v>
      </c>
      <c r="S109" s="10">
        <v>4.4000000000000004</v>
      </c>
      <c r="T109" s="84" t="s">
        <v>179</v>
      </c>
    </row>
    <row r="110" spans="18:20" x14ac:dyDescent="0.35">
      <c r="R110" s="9" t="s">
        <v>180</v>
      </c>
      <c r="S110" s="10">
        <v>4.4000000000000004</v>
      </c>
      <c r="T110" s="84" t="s">
        <v>180</v>
      </c>
    </row>
    <row r="111" spans="18:20" x14ac:dyDescent="0.35">
      <c r="R111" s="9" t="s">
        <v>42</v>
      </c>
      <c r="S111" s="10">
        <v>4</v>
      </c>
      <c r="T111" s="84" t="s">
        <v>42</v>
      </c>
    </row>
    <row r="112" spans="18:20" x14ac:dyDescent="0.35">
      <c r="R112" s="9" t="s">
        <v>122</v>
      </c>
      <c r="S112" s="10">
        <v>4</v>
      </c>
      <c r="T112" s="84" t="s">
        <v>122</v>
      </c>
    </row>
    <row r="113" spans="18:20" x14ac:dyDescent="0.35">
      <c r="R113" s="9" t="s">
        <v>181</v>
      </c>
      <c r="S113" s="10">
        <v>4</v>
      </c>
      <c r="T113" s="84" t="s">
        <v>181</v>
      </c>
    </row>
    <row r="114" spans="18:20" x14ac:dyDescent="0.35">
      <c r="R114" s="9" t="s">
        <v>182</v>
      </c>
      <c r="S114" s="10">
        <v>4</v>
      </c>
      <c r="T114" s="84" t="s">
        <v>182</v>
      </c>
    </row>
    <row r="115" spans="18:20" x14ac:dyDescent="0.35">
      <c r="R115" s="9" t="s">
        <v>43</v>
      </c>
      <c r="S115" s="10">
        <v>4.4000000000000004</v>
      </c>
      <c r="T115" s="84" t="s">
        <v>43</v>
      </c>
    </row>
    <row r="116" spans="18:20" x14ac:dyDescent="0.35">
      <c r="R116" s="9" t="s">
        <v>123</v>
      </c>
      <c r="S116" s="10">
        <v>4.4000000000000004</v>
      </c>
      <c r="T116" s="84" t="s">
        <v>123</v>
      </c>
    </row>
    <row r="117" spans="18:20" x14ac:dyDescent="0.35">
      <c r="R117" s="9" t="s">
        <v>183</v>
      </c>
      <c r="S117" s="10">
        <v>4.4000000000000004</v>
      </c>
      <c r="T117" s="84" t="s">
        <v>183</v>
      </c>
    </row>
    <row r="118" spans="18:20" x14ac:dyDescent="0.35">
      <c r="R118" s="9" t="s">
        <v>184</v>
      </c>
      <c r="S118" s="10">
        <v>4.4000000000000004</v>
      </c>
      <c r="T118" s="84" t="s">
        <v>184</v>
      </c>
    </row>
    <row r="119" spans="18:20" x14ac:dyDescent="0.35">
      <c r="R119" s="9" t="s">
        <v>44</v>
      </c>
      <c r="S119" s="10">
        <v>4.8</v>
      </c>
      <c r="T119" s="84" t="s">
        <v>44</v>
      </c>
    </row>
    <row r="120" spans="18:20" x14ac:dyDescent="0.35">
      <c r="R120" s="9" t="s">
        <v>124</v>
      </c>
      <c r="S120" s="10">
        <v>4.8</v>
      </c>
      <c r="T120" s="84" t="s">
        <v>124</v>
      </c>
    </row>
    <row r="121" spans="18:20" x14ac:dyDescent="0.35">
      <c r="R121" s="9" t="s">
        <v>185</v>
      </c>
      <c r="S121" s="10">
        <v>4.8</v>
      </c>
      <c r="T121" s="84" t="s">
        <v>185</v>
      </c>
    </row>
    <row r="122" spans="18:20" x14ac:dyDescent="0.35">
      <c r="R122" s="9" t="s">
        <v>185</v>
      </c>
      <c r="S122" s="10">
        <v>4.8</v>
      </c>
      <c r="T122" s="84" t="s">
        <v>185</v>
      </c>
    </row>
    <row r="123" spans="18:20" x14ac:dyDescent="0.35">
      <c r="R123" s="9" t="s">
        <v>45</v>
      </c>
      <c r="S123" s="10">
        <v>4.4000000000000004</v>
      </c>
      <c r="T123" s="84" t="s">
        <v>45</v>
      </c>
    </row>
    <row r="124" spans="18:20" x14ac:dyDescent="0.35">
      <c r="R124" s="9" t="s">
        <v>125</v>
      </c>
      <c r="S124" s="10">
        <v>4.4000000000000004</v>
      </c>
      <c r="T124" s="84" t="s">
        <v>125</v>
      </c>
    </row>
    <row r="125" spans="18:20" x14ac:dyDescent="0.35">
      <c r="R125" s="9" t="s">
        <v>46</v>
      </c>
      <c r="S125" s="10">
        <v>5.2</v>
      </c>
      <c r="T125" s="84" t="s">
        <v>46</v>
      </c>
    </row>
    <row r="126" spans="18:20" x14ac:dyDescent="0.35">
      <c r="R126" s="9" t="s">
        <v>126</v>
      </c>
      <c r="S126" s="10">
        <v>5.2</v>
      </c>
      <c r="T126" s="84" t="s">
        <v>126</v>
      </c>
    </row>
    <row r="127" spans="18:20" x14ac:dyDescent="0.35">
      <c r="R127" s="9" t="s">
        <v>47</v>
      </c>
      <c r="S127" s="10">
        <v>5.2</v>
      </c>
      <c r="T127" s="84" t="s">
        <v>47</v>
      </c>
    </row>
    <row r="128" spans="18:20" x14ac:dyDescent="0.35">
      <c r="R128" s="9" t="s">
        <v>127</v>
      </c>
      <c r="S128" s="10">
        <v>5.2</v>
      </c>
      <c r="T128" s="84" t="s">
        <v>127</v>
      </c>
    </row>
    <row r="129" spans="18:20" x14ac:dyDescent="0.35">
      <c r="R129" s="9" t="s">
        <v>48</v>
      </c>
      <c r="S129" s="10">
        <v>5.2</v>
      </c>
      <c r="T129" s="84" t="s">
        <v>48</v>
      </c>
    </row>
    <row r="130" spans="18:20" x14ac:dyDescent="0.35">
      <c r="R130" s="9" t="s">
        <v>128</v>
      </c>
      <c r="S130" s="10">
        <v>5.2</v>
      </c>
      <c r="T130" s="84" t="s">
        <v>128</v>
      </c>
    </row>
    <row r="131" spans="18:20" x14ac:dyDescent="0.35">
      <c r="R131" s="9" t="s">
        <v>49</v>
      </c>
      <c r="S131" s="10">
        <v>4.4000000000000004</v>
      </c>
      <c r="T131" s="84" t="s">
        <v>49</v>
      </c>
    </row>
    <row r="132" spans="18:20" x14ac:dyDescent="0.35">
      <c r="R132" s="9" t="s">
        <v>129</v>
      </c>
      <c r="S132" s="10">
        <v>4.4000000000000004</v>
      </c>
      <c r="T132" s="84" t="s">
        <v>129</v>
      </c>
    </row>
    <row r="133" spans="18:20" x14ac:dyDescent="0.35">
      <c r="R133" s="9" t="s">
        <v>50</v>
      </c>
      <c r="S133" s="10">
        <v>4.8</v>
      </c>
      <c r="T133" s="84" t="s">
        <v>50</v>
      </c>
    </row>
    <row r="134" spans="18:20" x14ac:dyDescent="0.35">
      <c r="R134" s="9" t="s">
        <v>130</v>
      </c>
      <c r="S134" s="10">
        <v>4.8</v>
      </c>
      <c r="T134" s="84" t="s">
        <v>130</v>
      </c>
    </row>
    <row r="135" spans="18:20" x14ac:dyDescent="0.35">
      <c r="R135" s="9" t="s">
        <v>51</v>
      </c>
      <c r="S135" s="10">
        <v>4</v>
      </c>
      <c r="T135" s="84" t="s">
        <v>51</v>
      </c>
    </row>
    <row r="136" spans="18:20" x14ac:dyDescent="0.35">
      <c r="R136" s="9" t="s">
        <v>131</v>
      </c>
      <c r="S136" s="10">
        <v>4</v>
      </c>
      <c r="T136" s="84" t="s">
        <v>131</v>
      </c>
    </row>
    <row r="137" spans="18:20" x14ac:dyDescent="0.35">
      <c r="R137" s="9" t="s">
        <v>52</v>
      </c>
      <c r="S137" s="10">
        <v>4.4000000000000004</v>
      </c>
      <c r="T137" s="84" t="s">
        <v>52</v>
      </c>
    </row>
    <row r="138" spans="18:20" x14ac:dyDescent="0.35">
      <c r="R138" s="9" t="s">
        <v>132</v>
      </c>
      <c r="S138" s="10">
        <v>4.4000000000000004</v>
      </c>
      <c r="T138" s="84" t="s">
        <v>132</v>
      </c>
    </row>
    <row r="139" spans="18:20" x14ac:dyDescent="0.35">
      <c r="R139" s="9" t="s">
        <v>53</v>
      </c>
      <c r="S139" s="10">
        <v>4.8</v>
      </c>
      <c r="T139" s="84" t="s">
        <v>53</v>
      </c>
    </row>
    <row r="140" spans="18:20" x14ac:dyDescent="0.35">
      <c r="R140" s="9" t="s">
        <v>133</v>
      </c>
      <c r="S140" s="10">
        <v>4.8</v>
      </c>
      <c r="T140" s="84" t="s">
        <v>133</v>
      </c>
    </row>
    <row r="141" spans="18:20" x14ac:dyDescent="0.35">
      <c r="R141" s="9" t="s">
        <v>54</v>
      </c>
      <c r="S141" s="10">
        <v>5.2</v>
      </c>
      <c r="T141" s="84" t="s">
        <v>54</v>
      </c>
    </row>
    <row r="142" spans="18:20" x14ac:dyDescent="0.35">
      <c r="R142" s="9" t="s">
        <v>134</v>
      </c>
      <c r="S142" s="10">
        <v>5.2</v>
      </c>
      <c r="T142" s="84" t="s">
        <v>134</v>
      </c>
    </row>
    <row r="143" spans="18:20" x14ac:dyDescent="0.35">
      <c r="R143" s="9" t="s">
        <v>55</v>
      </c>
      <c r="S143" s="10">
        <v>5.6</v>
      </c>
      <c r="T143" s="84" t="s">
        <v>55</v>
      </c>
    </row>
    <row r="144" spans="18:20" x14ac:dyDescent="0.35">
      <c r="R144" s="9" t="s">
        <v>135</v>
      </c>
      <c r="S144" s="10">
        <v>5.6</v>
      </c>
      <c r="T144" s="84" t="s">
        <v>135</v>
      </c>
    </row>
    <row r="145" spans="18:20" x14ac:dyDescent="0.35">
      <c r="R145" s="9" t="s">
        <v>186</v>
      </c>
      <c r="S145" s="10">
        <v>5.2</v>
      </c>
      <c r="T145" s="84" t="s">
        <v>186</v>
      </c>
    </row>
    <row r="146" spans="18:20" x14ac:dyDescent="0.35">
      <c r="R146" s="9" t="s">
        <v>187</v>
      </c>
      <c r="S146" s="10">
        <v>5.2</v>
      </c>
      <c r="T146" s="84" t="s">
        <v>187</v>
      </c>
    </row>
    <row r="147" spans="18:20" x14ac:dyDescent="0.35">
      <c r="R147" s="9" t="s">
        <v>56</v>
      </c>
      <c r="S147" s="10">
        <v>6</v>
      </c>
      <c r="T147" s="84" t="s">
        <v>56</v>
      </c>
    </row>
    <row r="148" spans="18:20" x14ac:dyDescent="0.35">
      <c r="R148" s="9" t="s">
        <v>136</v>
      </c>
      <c r="S148" s="10">
        <v>6</v>
      </c>
      <c r="T148" s="84" t="s">
        <v>136</v>
      </c>
    </row>
    <row r="149" spans="18:20" x14ac:dyDescent="0.35">
      <c r="R149" s="9" t="s">
        <v>57</v>
      </c>
      <c r="S149" s="10">
        <v>4.5</v>
      </c>
      <c r="T149" s="84" t="s">
        <v>57</v>
      </c>
    </row>
    <row r="150" spans="18:20" x14ac:dyDescent="0.35">
      <c r="R150" s="9" t="s">
        <v>137</v>
      </c>
      <c r="S150" s="10">
        <v>4.5</v>
      </c>
      <c r="T150" s="84" t="s">
        <v>137</v>
      </c>
    </row>
    <row r="151" spans="18:20" x14ac:dyDescent="0.35">
      <c r="R151" s="9" t="s">
        <v>58</v>
      </c>
      <c r="S151" s="10">
        <v>5.3</v>
      </c>
      <c r="T151" s="84" t="s">
        <v>58</v>
      </c>
    </row>
    <row r="152" spans="18:20" x14ac:dyDescent="0.35">
      <c r="R152" s="9" t="s">
        <v>138</v>
      </c>
      <c r="S152" s="10">
        <v>5.3</v>
      </c>
      <c r="T152" s="84" t="s">
        <v>138</v>
      </c>
    </row>
    <row r="153" spans="18:20" x14ac:dyDescent="0.35">
      <c r="R153" s="9" t="s">
        <v>59</v>
      </c>
      <c r="S153" s="10">
        <v>6.1</v>
      </c>
      <c r="T153" s="84" t="s">
        <v>59</v>
      </c>
    </row>
    <row r="154" spans="18:20" x14ac:dyDescent="0.35">
      <c r="R154" s="9" t="s">
        <v>139</v>
      </c>
      <c r="S154" s="10">
        <v>6.1</v>
      </c>
      <c r="T154" s="84" t="s">
        <v>139</v>
      </c>
    </row>
    <row r="155" spans="18:20" x14ac:dyDescent="0.35">
      <c r="R155" s="9" t="s">
        <v>60</v>
      </c>
      <c r="S155" s="10">
        <v>5.0999999999999996</v>
      </c>
      <c r="T155" s="84" t="s">
        <v>60</v>
      </c>
    </row>
    <row r="156" spans="18:20" x14ac:dyDescent="0.35">
      <c r="R156" s="9" t="s">
        <v>140</v>
      </c>
      <c r="S156" s="10">
        <v>5.0999999999999996</v>
      </c>
      <c r="T156" s="84" t="s">
        <v>140</v>
      </c>
    </row>
    <row r="157" spans="18:20" x14ac:dyDescent="0.35">
      <c r="R157" s="9" t="s">
        <v>61</v>
      </c>
      <c r="S157" s="10">
        <v>5.9</v>
      </c>
      <c r="T157" s="84" t="s">
        <v>61</v>
      </c>
    </row>
    <row r="158" spans="18:20" x14ac:dyDescent="0.35">
      <c r="R158" s="9" t="s">
        <v>141</v>
      </c>
      <c r="S158" s="10">
        <v>5.9</v>
      </c>
      <c r="T158" s="84" t="s">
        <v>141</v>
      </c>
    </row>
    <row r="159" spans="18:20" x14ac:dyDescent="0.35">
      <c r="R159" s="9" t="s">
        <v>62</v>
      </c>
      <c r="S159" s="10">
        <v>6.3</v>
      </c>
      <c r="T159" s="84" t="s">
        <v>62</v>
      </c>
    </row>
    <row r="160" spans="18:20" x14ac:dyDescent="0.35">
      <c r="R160" s="9" t="s">
        <v>142</v>
      </c>
      <c r="S160" s="10">
        <v>6.3</v>
      </c>
      <c r="T160" s="84" t="s">
        <v>142</v>
      </c>
    </row>
    <row r="161" spans="18:20" x14ac:dyDescent="0.35">
      <c r="R161" s="9" t="s">
        <v>63</v>
      </c>
      <c r="S161" s="10">
        <v>7.1</v>
      </c>
      <c r="T161" s="84" t="s">
        <v>63</v>
      </c>
    </row>
    <row r="162" spans="18:20" x14ac:dyDescent="0.35">
      <c r="R162" s="9" t="s">
        <v>143</v>
      </c>
      <c r="S162" s="10">
        <v>7.1</v>
      </c>
      <c r="T162" s="84" t="s">
        <v>143</v>
      </c>
    </row>
    <row r="163" spans="18:20" x14ac:dyDescent="0.35">
      <c r="R163" s="9" t="s">
        <v>64</v>
      </c>
      <c r="S163" s="10">
        <v>5.7</v>
      </c>
      <c r="T163" s="84" t="s">
        <v>64</v>
      </c>
    </row>
    <row r="164" spans="18:20" x14ac:dyDescent="0.35">
      <c r="R164" s="9" t="s">
        <v>144</v>
      </c>
      <c r="S164" s="10">
        <v>5.7</v>
      </c>
      <c r="T164" s="84" t="s">
        <v>144</v>
      </c>
    </row>
    <row r="165" spans="18:20" x14ac:dyDescent="0.35">
      <c r="R165" s="9" t="s">
        <v>65</v>
      </c>
      <c r="S165" s="10">
        <v>6.5</v>
      </c>
      <c r="T165" s="84" t="s">
        <v>65</v>
      </c>
    </row>
    <row r="166" spans="18:20" x14ac:dyDescent="0.35">
      <c r="R166" s="9" t="s">
        <v>145</v>
      </c>
      <c r="S166" s="10">
        <v>6.5</v>
      </c>
      <c r="T166" s="84" t="s">
        <v>145</v>
      </c>
    </row>
    <row r="167" spans="18:20" x14ac:dyDescent="0.35">
      <c r="R167" s="9" t="s">
        <v>66</v>
      </c>
      <c r="S167" s="10">
        <v>7.5</v>
      </c>
      <c r="T167" s="84" t="s">
        <v>66</v>
      </c>
    </row>
    <row r="168" spans="18:20" x14ac:dyDescent="0.35">
      <c r="R168" s="9" t="s">
        <v>146</v>
      </c>
      <c r="S168" s="10">
        <v>7.5</v>
      </c>
      <c r="T168" s="84" t="s">
        <v>146</v>
      </c>
    </row>
    <row r="169" spans="18:20" x14ac:dyDescent="0.35">
      <c r="R169" s="9" t="s">
        <v>67</v>
      </c>
      <c r="S169" s="10">
        <v>8.1</v>
      </c>
      <c r="T169" s="84" t="s">
        <v>67</v>
      </c>
    </row>
    <row r="170" spans="18:20" x14ac:dyDescent="0.35">
      <c r="R170" s="9" t="s">
        <v>147</v>
      </c>
      <c r="S170" s="10">
        <v>8.1</v>
      </c>
      <c r="T170" s="84" t="s">
        <v>147</v>
      </c>
    </row>
    <row r="171" spans="18:20" x14ac:dyDescent="0.35">
      <c r="R171" s="9" t="s">
        <v>68</v>
      </c>
      <c r="S171" s="10">
        <v>6.3</v>
      </c>
      <c r="T171" s="84" t="s">
        <v>68</v>
      </c>
    </row>
    <row r="172" spans="18:20" x14ac:dyDescent="0.35">
      <c r="R172" s="9" t="s">
        <v>148</v>
      </c>
      <c r="S172" s="10">
        <v>6.3</v>
      </c>
      <c r="T172" s="84" t="s">
        <v>148</v>
      </c>
    </row>
    <row r="173" spans="18:20" x14ac:dyDescent="0.35">
      <c r="R173" s="9" t="s">
        <v>69</v>
      </c>
      <c r="S173" s="10">
        <v>6.9</v>
      </c>
      <c r="T173" s="84" t="s">
        <v>69</v>
      </c>
    </row>
    <row r="174" spans="18:20" x14ac:dyDescent="0.35">
      <c r="R174" s="9" t="s">
        <v>149</v>
      </c>
      <c r="S174" s="10">
        <v>6.9</v>
      </c>
      <c r="T174" s="84" t="s">
        <v>149</v>
      </c>
    </row>
    <row r="175" spans="18:20" x14ac:dyDescent="0.35">
      <c r="R175" s="9" t="s">
        <v>188</v>
      </c>
      <c r="S175" s="10">
        <v>5.7</v>
      </c>
      <c r="T175" s="84" t="s">
        <v>188</v>
      </c>
    </row>
    <row r="176" spans="18:20" x14ac:dyDescent="0.35">
      <c r="R176" s="9" t="s">
        <v>189</v>
      </c>
      <c r="S176" s="10">
        <v>5.7</v>
      </c>
      <c r="T176" s="84" t="s">
        <v>189</v>
      </c>
    </row>
    <row r="177" spans="18:20" x14ac:dyDescent="0.35">
      <c r="R177" s="9" t="s">
        <v>190</v>
      </c>
      <c r="S177" s="10">
        <v>6.5</v>
      </c>
      <c r="T177" s="84" t="s">
        <v>190</v>
      </c>
    </row>
    <row r="178" spans="18:20" x14ac:dyDescent="0.35">
      <c r="R178" s="9" t="s">
        <v>191</v>
      </c>
      <c r="S178" s="10">
        <v>6.5</v>
      </c>
      <c r="T178" s="84" t="s">
        <v>191</v>
      </c>
    </row>
    <row r="179" spans="18:20" x14ac:dyDescent="0.35">
      <c r="R179" s="9" t="s">
        <v>192</v>
      </c>
      <c r="S179" s="10">
        <v>8</v>
      </c>
      <c r="T179" s="84" t="s">
        <v>192</v>
      </c>
    </row>
    <row r="180" spans="18:20" x14ac:dyDescent="0.35">
      <c r="R180" s="70" t="s">
        <v>193</v>
      </c>
      <c r="S180" s="71">
        <v>8</v>
      </c>
      <c r="T180" s="86" t="s">
        <v>193</v>
      </c>
    </row>
  </sheetData>
  <sheetProtection algorithmName="SHA-512" hashValue="aHzX8RJW7Rqg8bfQYaj1tvxtrIDelnloi+agKe1Vmwic206u/373lC9hkc7Q1Ko4tUndjLgk0McByXPF7Xc1Gg==" saltValue="UDutEUQU0KGcmPEGWnkyIQ==" spinCount="100000" sheet="1" selectLockedCells="1"/>
  <mergeCells count="33">
    <mergeCell ref="D21:E21"/>
    <mergeCell ref="L21:M21"/>
    <mergeCell ref="B23:O26"/>
    <mergeCell ref="D18:E18"/>
    <mergeCell ref="L18:M18"/>
    <mergeCell ref="D19:E19"/>
    <mergeCell ref="L19:M19"/>
    <mergeCell ref="D20:E20"/>
    <mergeCell ref="L20:M20"/>
    <mergeCell ref="N17:O17"/>
    <mergeCell ref="D11:E11"/>
    <mergeCell ref="L11:M11"/>
    <mergeCell ref="D12:E12"/>
    <mergeCell ref="L12:M12"/>
    <mergeCell ref="D13:E13"/>
    <mergeCell ref="L13:M13"/>
    <mergeCell ref="D14:E14"/>
    <mergeCell ref="L14:M14"/>
    <mergeCell ref="D17:E17"/>
    <mergeCell ref="F17:G17"/>
    <mergeCell ref="L17:M17"/>
    <mergeCell ref="N10:O10"/>
    <mergeCell ref="A2:G2"/>
    <mergeCell ref="I2:O2"/>
    <mergeCell ref="A3:G3"/>
    <mergeCell ref="A4:G4"/>
    <mergeCell ref="I4:J4"/>
    <mergeCell ref="K4:L4"/>
    <mergeCell ref="I5:J6"/>
    <mergeCell ref="K5:L6"/>
    <mergeCell ref="D10:E10"/>
    <mergeCell ref="F10:G10"/>
    <mergeCell ref="L10:M10"/>
  </mergeCells>
  <conditionalFormatting sqref="D18:E20">
    <cfRule type="cellIs" dxfId="99" priority="1" operator="equal">
      <formula>D11</formula>
    </cfRule>
  </conditionalFormatting>
  <conditionalFormatting sqref="L11">
    <cfRule type="cellIs" dxfId="98" priority="2" operator="equal">
      <formula>D18</formula>
    </cfRule>
    <cfRule type="cellIs" dxfId="97" priority="3" operator="equal">
      <formula>D11</formula>
    </cfRule>
  </conditionalFormatting>
  <conditionalFormatting sqref="L12">
    <cfRule type="cellIs" dxfId="96" priority="4" operator="equal">
      <formula>D19</formula>
    </cfRule>
    <cfRule type="cellIs" dxfId="95" priority="5" operator="equal">
      <formula>D12</formula>
    </cfRule>
  </conditionalFormatting>
  <conditionalFormatting sqref="L13">
    <cfRule type="cellIs" dxfId="94" priority="6" operator="equal">
      <formula>D20</formula>
    </cfRule>
    <cfRule type="cellIs" dxfId="93" priority="7" operator="equal">
      <formula>D13</formula>
    </cfRule>
  </conditionalFormatting>
  <conditionalFormatting sqref="L18:L20">
    <cfRule type="cellIs" dxfId="92" priority="8" operator="equal">
      <formula>L11</formula>
    </cfRule>
    <cfRule type="cellIs" dxfId="91" priority="9" operator="equal">
      <formula>D18</formula>
    </cfRule>
    <cfRule type="cellIs" dxfId="90" priority="10" operator="equal">
      <formula>D11</formula>
    </cfRule>
  </conditionalFormatting>
  <printOptions horizontalCentered="1"/>
  <pageMargins left="0.70866141732283472" right="0.70866141732283472" top="0.74803149606299213" bottom="0.74803149606299213" header="0.51181102362204722" footer="0.51181102362204722"/>
  <pageSetup paperSize="9" scale="79" firstPageNumber="0" orientation="landscape" horizontalDpi="300" verticalDpi="30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C6D73-EF8F-4C50-A6F1-CE8C700EFD3B}">
  <sheetPr>
    <pageSetUpPr fitToPage="1"/>
  </sheetPr>
  <dimension ref="A1:AMK180"/>
  <sheetViews>
    <sheetView showGridLines="0" zoomScale="80" zoomScaleNormal="80" workbookViewId="0">
      <selection activeCell="B23" sqref="B23:O26"/>
    </sheetView>
  </sheetViews>
  <sheetFormatPr defaultRowHeight="13.15" x14ac:dyDescent="0.35"/>
  <cols>
    <col min="1" max="1" width="9.06640625" style="32" customWidth="1"/>
    <col min="2" max="2" width="20.59765625" style="32" customWidth="1"/>
    <col min="3" max="3" width="9.06640625" style="32" customWidth="1"/>
    <col min="4" max="4" width="20.59765625" style="32" customWidth="1"/>
    <col min="5" max="5" width="10.59765625" style="32" customWidth="1"/>
    <col min="6" max="8" width="5.59765625" style="32" customWidth="1"/>
    <col min="9" max="9" width="9.06640625" style="32" customWidth="1"/>
    <col min="10" max="10" width="20.59765625" style="32" customWidth="1"/>
    <col min="11" max="11" width="9.06640625" style="32" customWidth="1"/>
    <col min="12" max="12" width="20.59765625" style="32" customWidth="1"/>
    <col min="13" max="13" width="10.59765625" style="32" customWidth="1"/>
    <col min="14" max="15" width="5.59765625" style="32" customWidth="1"/>
    <col min="16" max="16" width="9.73046875" style="32" customWidth="1"/>
    <col min="17" max="17" width="9.06640625" style="32" customWidth="1"/>
    <col min="18" max="18" width="12.86328125" style="64" customWidth="1"/>
    <col min="19" max="19" width="9.06640625" style="32" customWidth="1"/>
    <col min="20" max="20" width="12.53125" style="32" bestFit="1" customWidth="1"/>
    <col min="21" max="1025" width="9.06640625" style="32" customWidth="1"/>
    <col min="1026" max="16384" width="9.06640625" style="67"/>
  </cols>
  <sheetData>
    <row r="1" spans="1:20" x14ac:dyDescent="0.4">
      <c r="R1" s="65" t="s">
        <v>77</v>
      </c>
      <c r="S1" s="66" t="s">
        <v>72</v>
      </c>
      <c r="T1" s="81" t="s">
        <v>214</v>
      </c>
    </row>
    <row r="2" spans="1:20" s="32" customFormat="1" ht="18" x14ac:dyDescent="0.35">
      <c r="A2" s="105" t="s">
        <v>209</v>
      </c>
      <c r="B2" s="105"/>
      <c r="C2" s="105"/>
      <c r="D2" s="105"/>
      <c r="E2" s="105"/>
      <c r="F2" s="105"/>
      <c r="G2" s="105"/>
      <c r="I2" s="106" t="s">
        <v>164</v>
      </c>
      <c r="J2" s="106"/>
      <c r="K2" s="106"/>
      <c r="L2" s="106"/>
      <c r="M2" s="106"/>
      <c r="N2" s="106"/>
      <c r="O2" s="106"/>
      <c r="R2" s="72"/>
      <c r="S2" s="73"/>
      <c r="T2" s="82"/>
    </row>
    <row r="3" spans="1:20" s="32" customFormat="1" ht="18" x14ac:dyDescent="0.35">
      <c r="A3" s="105">
        <f>Base!B9</f>
        <v>0</v>
      </c>
      <c r="B3" s="105"/>
      <c r="C3" s="105"/>
      <c r="D3" s="105"/>
      <c r="E3" s="105"/>
      <c r="F3" s="105"/>
      <c r="G3" s="105"/>
      <c r="R3" s="74"/>
      <c r="S3" s="75"/>
      <c r="T3" s="83"/>
    </row>
    <row r="4" spans="1:20" s="32" customFormat="1" ht="18" x14ac:dyDescent="0.35">
      <c r="A4" s="107">
        <f>Base!B12</f>
        <v>0</v>
      </c>
      <c r="B4" s="107"/>
      <c r="C4" s="107"/>
      <c r="D4" s="107"/>
      <c r="E4" s="107"/>
      <c r="F4" s="107"/>
      <c r="G4" s="107"/>
      <c r="I4" s="88" t="s">
        <v>84</v>
      </c>
      <c r="J4" s="88"/>
      <c r="K4" s="88" t="s">
        <v>83</v>
      </c>
      <c r="L4" s="88"/>
      <c r="M4" s="33" t="s">
        <v>82</v>
      </c>
      <c r="N4" s="34" t="s">
        <v>81</v>
      </c>
      <c r="O4" s="37">
        <f>VLOOKUP($Q$7,Base!$C$2:$H$32,3,FALSE)</f>
        <v>0</v>
      </c>
      <c r="R4" s="74"/>
      <c r="S4" s="75"/>
      <c r="T4" s="83"/>
    </row>
    <row r="5" spans="1:20" s="32" customFormat="1" x14ac:dyDescent="0.35">
      <c r="I5" s="108">
        <f>VLOOKUP($Q$7,Base!$C$2:$H$32,2,FALSE)</f>
        <v>0</v>
      </c>
      <c r="J5" s="108"/>
      <c r="K5" s="109">
        <f>Base!B5</f>
        <v>0</v>
      </c>
      <c r="L5" s="109"/>
      <c r="M5" s="68">
        <f>VLOOKUP($Q$7,Base!$C$2:$H$32,6,FALSE)</f>
        <v>0</v>
      </c>
      <c r="N5" s="34" t="s">
        <v>80</v>
      </c>
      <c r="O5" s="37">
        <f>VLOOKUP($Q$7,Base!$C$2:$H$32,4,FALSE)</f>
        <v>0</v>
      </c>
      <c r="R5" s="74"/>
      <c r="S5" s="75"/>
      <c r="T5" s="83"/>
    </row>
    <row r="6" spans="1:20" s="32" customFormat="1" x14ac:dyDescent="0.35">
      <c r="I6" s="108"/>
      <c r="J6" s="108"/>
      <c r="K6" s="109"/>
      <c r="L6" s="109"/>
      <c r="M6" s="69">
        <f>VLOOKUP($Q$7,Base!$C$2:$H$32,5,FALSE)</f>
        <v>0</v>
      </c>
      <c r="N6" s="34" t="s">
        <v>71</v>
      </c>
      <c r="O6" s="35"/>
      <c r="R6" s="74"/>
      <c r="S6" s="75"/>
      <c r="T6" s="83"/>
    </row>
    <row r="7" spans="1:20" s="32" customFormat="1" x14ac:dyDescent="0.3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63" t="s">
        <v>85</v>
      </c>
      <c r="Q7" s="77">
        <v>22</v>
      </c>
      <c r="R7" s="74"/>
      <c r="S7" s="75"/>
      <c r="T7" s="83"/>
    </row>
    <row r="8" spans="1:20" x14ac:dyDescent="0.35">
      <c r="R8" s="74"/>
      <c r="S8" s="75"/>
      <c r="T8" s="83"/>
    </row>
    <row r="9" spans="1:20" s="32" customFormat="1" ht="18" customHeight="1" x14ac:dyDescent="0.35">
      <c r="A9" s="32" t="s">
        <v>79</v>
      </c>
      <c r="I9" s="32" t="s">
        <v>165</v>
      </c>
      <c r="R9" s="74"/>
      <c r="S9" s="75"/>
      <c r="T9" s="83"/>
    </row>
    <row r="10" spans="1:20" s="32" customFormat="1" ht="18" customHeight="1" x14ac:dyDescent="0.35">
      <c r="A10" s="37"/>
      <c r="B10" s="38" t="s">
        <v>77</v>
      </c>
      <c r="C10" s="37" t="s">
        <v>72</v>
      </c>
      <c r="D10" s="88" t="s">
        <v>76</v>
      </c>
      <c r="E10" s="88"/>
      <c r="F10" s="88" t="s">
        <v>72</v>
      </c>
      <c r="G10" s="104"/>
      <c r="I10" s="37"/>
      <c r="J10" s="38" t="s">
        <v>77</v>
      </c>
      <c r="K10" s="37" t="s">
        <v>72</v>
      </c>
      <c r="L10" s="88" t="s">
        <v>76</v>
      </c>
      <c r="M10" s="88"/>
      <c r="N10" s="88" t="s">
        <v>72</v>
      </c>
      <c r="O10" s="88"/>
      <c r="R10" s="74"/>
      <c r="S10" s="75"/>
      <c r="T10" s="83"/>
    </row>
    <row r="11" spans="1:20" s="32" customFormat="1" ht="18" customHeight="1" x14ac:dyDescent="0.35">
      <c r="A11" s="39" t="s">
        <v>166</v>
      </c>
      <c r="B11" s="40"/>
      <c r="C11" s="41" t="e">
        <f>VLOOKUP(B11,$R$2:$S$180,2,0)</f>
        <v>#N/A</v>
      </c>
      <c r="D11" s="98">
        <f>B11</f>
        <v>0</v>
      </c>
      <c r="E11" s="99"/>
      <c r="F11" s="42" t="e">
        <f>VLOOKUP(D11,$R$2:$S$180,2,0)</f>
        <v>#N/A</v>
      </c>
      <c r="G11" s="43"/>
      <c r="I11" s="39" t="s">
        <v>166</v>
      </c>
      <c r="J11" s="40"/>
      <c r="K11" s="41" t="e">
        <f t="shared" ref="K11:K13" si="0">VLOOKUP(J11,$R$2:$S$180,2,0)</f>
        <v>#N/A</v>
      </c>
      <c r="L11" s="99">
        <f>J11</f>
        <v>0</v>
      </c>
      <c r="M11" s="99"/>
      <c r="N11" s="44" t="e">
        <f t="shared" ref="N11:N13" si="1">VLOOKUP(L11,$R$2:$S$180,2,0)</f>
        <v>#N/A</v>
      </c>
      <c r="O11" s="44"/>
      <c r="R11" s="74"/>
      <c r="S11" s="75"/>
      <c r="T11" s="83"/>
    </row>
    <row r="12" spans="1:20" s="32" customFormat="1" ht="18" customHeight="1" x14ac:dyDescent="0.35">
      <c r="A12" s="45" t="s">
        <v>167</v>
      </c>
      <c r="B12" s="46"/>
      <c r="C12" s="47" t="e">
        <f t="shared" ref="C12:C13" si="2">VLOOKUP(B12,$R$2:$S$180,2,0)</f>
        <v>#N/A</v>
      </c>
      <c r="D12" s="100">
        <f>B12</f>
        <v>0</v>
      </c>
      <c r="E12" s="101"/>
      <c r="F12" s="48" t="e">
        <f>VLOOKUP(D12,$R$2:$S$180,2,0)</f>
        <v>#N/A</v>
      </c>
      <c r="G12" s="49"/>
      <c r="I12" s="45" t="s">
        <v>167</v>
      </c>
      <c r="J12" s="46"/>
      <c r="K12" s="47" t="e">
        <f t="shared" si="0"/>
        <v>#N/A</v>
      </c>
      <c r="L12" s="101">
        <f>J12</f>
        <v>0</v>
      </c>
      <c r="M12" s="101"/>
      <c r="N12" s="50" t="e">
        <f t="shared" si="1"/>
        <v>#N/A</v>
      </c>
      <c r="O12" s="50"/>
      <c r="R12" s="9" t="s">
        <v>2</v>
      </c>
      <c r="S12" s="10" t="s">
        <v>2</v>
      </c>
      <c r="T12" s="84" t="s">
        <v>2</v>
      </c>
    </row>
    <row r="13" spans="1:20" s="32" customFormat="1" ht="18" customHeight="1" x14ac:dyDescent="0.35">
      <c r="A13" s="51" t="s">
        <v>168</v>
      </c>
      <c r="B13" s="52"/>
      <c r="C13" s="53" t="e">
        <f t="shared" si="2"/>
        <v>#N/A</v>
      </c>
      <c r="D13" s="102">
        <f>B13</f>
        <v>0</v>
      </c>
      <c r="E13" s="103"/>
      <c r="F13" s="54" t="e">
        <f>VLOOKUP(D13,$R$2:$S$180,2,0)</f>
        <v>#N/A</v>
      </c>
      <c r="G13" s="55"/>
      <c r="I13" s="51" t="s">
        <v>168</v>
      </c>
      <c r="J13" s="52"/>
      <c r="K13" s="53" t="e">
        <f t="shared" si="0"/>
        <v>#N/A</v>
      </c>
      <c r="L13" s="103">
        <f>J13</f>
        <v>0</v>
      </c>
      <c r="M13" s="103"/>
      <c r="N13" s="56" t="e">
        <f t="shared" si="1"/>
        <v>#N/A</v>
      </c>
      <c r="O13" s="56"/>
      <c r="R13" s="9" t="s">
        <v>1</v>
      </c>
      <c r="S13" s="10" t="s">
        <v>2</v>
      </c>
      <c r="T13" s="84" t="s">
        <v>1</v>
      </c>
    </row>
    <row r="14" spans="1:20" s="32" customFormat="1" ht="18" customHeight="1" x14ac:dyDescent="0.35">
      <c r="A14" s="57" t="s">
        <v>0</v>
      </c>
      <c r="B14" s="58"/>
      <c r="C14" s="59">
        <f t="array" ref="C14">SUM(IFERROR(C11:C13,0))</f>
        <v>0</v>
      </c>
      <c r="D14" s="87" t="s">
        <v>73</v>
      </c>
      <c r="E14" s="87"/>
      <c r="F14" s="60">
        <f t="array" ref="F14">SUM(IFERROR(F11:F13,0))</f>
        <v>0</v>
      </c>
      <c r="G14" s="60"/>
      <c r="I14" s="57" t="s">
        <v>0</v>
      </c>
      <c r="J14" s="58"/>
      <c r="K14" s="59">
        <f t="array" ref="K14">SUM(IFERROR(K11:K13,0))</f>
        <v>0</v>
      </c>
      <c r="L14" s="88" t="s">
        <v>73</v>
      </c>
      <c r="M14" s="88"/>
      <c r="N14" s="60">
        <f t="array" ref="N14">SUM(IFERROR(N11:N13,0))</f>
        <v>0</v>
      </c>
      <c r="O14" s="60"/>
      <c r="R14" s="9" t="s">
        <v>86</v>
      </c>
      <c r="S14" s="10" t="s">
        <v>2</v>
      </c>
      <c r="T14" s="84" t="s">
        <v>86</v>
      </c>
    </row>
    <row r="15" spans="1:20" s="32" customFormat="1" ht="18" customHeight="1" x14ac:dyDescent="0.35">
      <c r="C15" s="61"/>
      <c r="F15" s="61"/>
      <c r="G15" s="61"/>
      <c r="K15" s="61"/>
      <c r="R15" s="9" t="s">
        <v>3</v>
      </c>
      <c r="S15" s="10" t="s">
        <v>2</v>
      </c>
      <c r="T15" s="84" t="s">
        <v>3</v>
      </c>
    </row>
    <row r="16" spans="1:20" s="32" customFormat="1" ht="18" customHeight="1" x14ac:dyDescent="0.35">
      <c r="A16" s="32" t="s">
        <v>78</v>
      </c>
      <c r="C16" s="61"/>
      <c r="F16" s="61"/>
      <c r="G16" s="61"/>
      <c r="I16" s="32" t="s">
        <v>169</v>
      </c>
      <c r="K16" s="61"/>
      <c r="R16" s="9" t="s">
        <v>87</v>
      </c>
      <c r="S16" s="10" t="s">
        <v>2</v>
      </c>
      <c r="T16" s="84" t="s">
        <v>87</v>
      </c>
    </row>
    <row r="17" spans="1:20" s="32" customFormat="1" ht="18" customHeight="1" x14ac:dyDescent="0.35">
      <c r="A17" s="37"/>
      <c r="B17" s="38" t="s">
        <v>77</v>
      </c>
      <c r="C17" s="37" t="s">
        <v>72</v>
      </c>
      <c r="D17" s="88" t="s">
        <v>76</v>
      </c>
      <c r="E17" s="88"/>
      <c r="F17" s="104" t="s">
        <v>72</v>
      </c>
      <c r="G17" s="104"/>
      <c r="I17" s="37"/>
      <c r="J17" s="38" t="s">
        <v>77</v>
      </c>
      <c r="K17" s="37" t="s">
        <v>72</v>
      </c>
      <c r="L17" s="88" t="s">
        <v>76</v>
      </c>
      <c r="M17" s="88"/>
      <c r="N17" s="88" t="s">
        <v>72</v>
      </c>
      <c r="O17" s="88"/>
      <c r="R17" s="9" t="s">
        <v>4</v>
      </c>
      <c r="S17" s="10" t="s">
        <v>2</v>
      </c>
      <c r="T17" s="84" t="s">
        <v>4</v>
      </c>
    </row>
    <row r="18" spans="1:20" s="32" customFormat="1" ht="18" customHeight="1" x14ac:dyDescent="0.35">
      <c r="A18" s="39" t="s">
        <v>166</v>
      </c>
      <c r="B18" s="40"/>
      <c r="C18" s="41" t="e">
        <f>VLOOKUP(B18,$R$2:$S$180,2,0)</f>
        <v>#N/A</v>
      </c>
      <c r="D18" s="98">
        <f>B18</f>
        <v>0</v>
      </c>
      <c r="E18" s="98"/>
      <c r="F18" s="42" t="e">
        <f t="shared" ref="F18:F20" si="3">VLOOKUP(D18,$R$2:$S$180,2,0)</f>
        <v>#N/A</v>
      </c>
      <c r="G18" s="43"/>
      <c r="I18" s="39" t="s">
        <v>166</v>
      </c>
      <c r="J18" s="40"/>
      <c r="K18" s="41" t="e">
        <f t="shared" ref="K18:K20" si="4">VLOOKUP(J18,$R$2:$S$180,2,0)</f>
        <v>#N/A</v>
      </c>
      <c r="L18" s="99">
        <f>J18</f>
        <v>0</v>
      </c>
      <c r="M18" s="99"/>
      <c r="N18" s="44" t="e">
        <f t="shared" ref="N18:N20" si="5">VLOOKUP(L18,$R$2:$S$180,2,0)</f>
        <v>#N/A</v>
      </c>
      <c r="O18" s="44"/>
      <c r="R18" s="9" t="s">
        <v>88</v>
      </c>
      <c r="S18" s="10" t="s">
        <v>2</v>
      </c>
      <c r="T18" s="84" t="s">
        <v>88</v>
      </c>
    </row>
    <row r="19" spans="1:20" s="32" customFormat="1" ht="18" customHeight="1" x14ac:dyDescent="0.35">
      <c r="A19" s="45" t="s">
        <v>167</v>
      </c>
      <c r="B19" s="46"/>
      <c r="C19" s="47" t="e">
        <f>VLOOKUP(B19,$R$2:$S$180,2,0)</f>
        <v>#N/A</v>
      </c>
      <c r="D19" s="100">
        <f>B19</f>
        <v>0</v>
      </c>
      <c r="E19" s="100"/>
      <c r="F19" s="48" t="e">
        <f t="shared" si="3"/>
        <v>#N/A</v>
      </c>
      <c r="G19" s="49"/>
      <c r="I19" s="45" t="s">
        <v>167</v>
      </c>
      <c r="J19" s="46"/>
      <c r="K19" s="47" t="e">
        <f t="shared" si="4"/>
        <v>#N/A</v>
      </c>
      <c r="L19" s="101">
        <f>J19</f>
        <v>0</v>
      </c>
      <c r="M19" s="101"/>
      <c r="N19" s="50" t="e">
        <f t="shared" si="5"/>
        <v>#N/A</v>
      </c>
      <c r="O19" s="50"/>
      <c r="R19" s="9" t="s">
        <v>5</v>
      </c>
      <c r="S19" s="10">
        <v>0.2</v>
      </c>
      <c r="T19" s="84" t="s">
        <v>5</v>
      </c>
    </row>
    <row r="20" spans="1:20" s="32" customFormat="1" ht="18" customHeight="1" x14ac:dyDescent="0.35">
      <c r="A20" s="51" t="s">
        <v>168</v>
      </c>
      <c r="B20" s="52"/>
      <c r="C20" s="53" t="e">
        <f>VLOOKUP(B20,$R$2:$S$180,2,0)</f>
        <v>#N/A</v>
      </c>
      <c r="D20" s="102">
        <f>B20</f>
        <v>0</v>
      </c>
      <c r="E20" s="102"/>
      <c r="F20" s="54" t="e">
        <f t="shared" si="3"/>
        <v>#N/A</v>
      </c>
      <c r="G20" s="55"/>
      <c r="I20" s="51" t="s">
        <v>168</v>
      </c>
      <c r="J20" s="52"/>
      <c r="K20" s="53" t="e">
        <f t="shared" si="4"/>
        <v>#N/A</v>
      </c>
      <c r="L20" s="103">
        <f>J20</f>
        <v>0</v>
      </c>
      <c r="M20" s="103"/>
      <c r="N20" s="56" t="e">
        <f t="shared" si="5"/>
        <v>#N/A</v>
      </c>
      <c r="O20" s="56"/>
      <c r="R20" s="76" t="s">
        <v>211</v>
      </c>
      <c r="S20" s="10">
        <v>0.2</v>
      </c>
      <c r="T20" s="85" t="s">
        <v>211</v>
      </c>
    </row>
    <row r="21" spans="1:20" s="32" customFormat="1" ht="18" customHeight="1" x14ac:dyDescent="0.35">
      <c r="A21" s="57" t="s">
        <v>0</v>
      </c>
      <c r="B21" s="58"/>
      <c r="C21" s="62">
        <f t="array" ref="C21">SUM(IFERROR(C18:C20,0))</f>
        <v>0</v>
      </c>
      <c r="D21" s="87" t="s">
        <v>73</v>
      </c>
      <c r="E21" s="87"/>
      <c r="F21" s="60">
        <f t="array" ref="F21">SUM(IFERROR(F18:F20,0))</f>
        <v>0</v>
      </c>
      <c r="G21" s="60"/>
      <c r="I21" s="57" t="s">
        <v>0</v>
      </c>
      <c r="J21" s="58"/>
      <c r="K21" s="62">
        <f t="array" ref="K21">SUM(IFERROR(K18:K20,0))</f>
        <v>0</v>
      </c>
      <c r="L21" s="88" t="s">
        <v>73</v>
      </c>
      <c r="M21" s="88"/>
      <c r="N21" s="60">
        <f t="array" ref="N21">SUM(IFERROR(N18:N20,0))</f>
        <v>0</v>
      </c>
      <c r="O21" s="60"/>
      <c r="R21" s="9" t="s">
        <v>6</v>
      </c>
      <c r="S21" s="10">
        <v>0.4</v>
      </c>
      <c r="T21" s="84" t="s">
        <v>6</v>
      </c>
    </row>
    <row r="22" spans="1:20" s="32" customFormat="1" ht="18" customHeight="1" x14ac:dyDescent="0.35">
      <c r="R22" s="76" t="s">
        <v>213</v>
      </c>
      <c r="S22" s="10">
        <v>0.4</v>
      </c>
      <c r="T22" s="85" t="s">
        <v>213</v>
      </c>
    </row>
    <row r="23" spans="1:20" s="32" customFormat="1" ht="18" customHeight="1" x14ac:dyDescent="0.35">
      <c r="A23" s="32" t="s">
        <v>75</v>
      </c>
      <c r="B23" s="89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1"/>
      <c r="R23" s="9" t="s">
        <v>7</v>
      </c>
      <c r="S23" s="10">
        <v>0.7</v>
      </c>
      <c r="T23" s="84" t="s">
        <v>7</v>
      </c>
    </row>
    <row r="24" spans="1:20" s="32" customFormat="1" ht="18" customHeight="1" x14ac:dyDescent="0.35">
      <c r="B24" s="92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4"/>
      <c r="R24" s="76" t="s">
        <v>212</v>
      </c>
      <c r="S24" s="10">
        <v>0.7</v>
      </c>
      <c r="T24" s="85" t="s">
        <v>212</v>
      </c>
    </row>
    <row r="25" spans="1:20" s="32" customFormat="1" ht="18" customHeight="1" x14ac:dyDescent="0.35">
      <c r="B25" s="92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4"/>
      <c r="R25" s="9" t="s">
        <v>8</v>
      </c>
      <c r="S25" s="10">
        <v>0.5</v>
      </c>
      <c r="T25" s="84" t="s">
        <v>8</v>
      </c>
    </row>
    <row r="26" spans="1:20" s="32" customFormat="1" ht="18" customHeight="1" x14ac:dyDescent="0.35"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7"/>
      <c r="R26" s="9" t="s">
        <v>89</v>
      </c>
      <c r="S26" s="10">
        <v>0.5</v>
      </c>
      <c r="T26" s="84" t="s">
        <v>89</v>
      </c>
    </row>
    <row r="27" spans="1:20" s="32" customFormat="1" ht="18" customHeight="1" x14ac:dyDescent="0.35">
      <c r="R27" s="9" t="s">
        <v>9</v>
      </c>
      <c r="S27" s="10">
        <v>0.6</v>
      </c>
      <c r="T27" s="84" t="s">
        <v>9</v>
      </c>
    </row>
    <row r="28" spans="1:20" s="32" customFormat="1" ht="18" customHeight="1" x14ac:dyDescent="0.35">
      <c r="R28" s="9" t="s">
        <v>90</v>
      </c>
      <c r="S28" s="10">
        <v>0.6</v>
      </c>
      <c r="T28" s="84" t="s">
        <v>90</v>
      </c>
    </row>
    <row r="29" spans="1:20" s="32" customFormat="1" ht="18" customHeight="1" x14ac:dyDescent="0.35">
      <c r="R29" s="9" t="s">
        <v>10</v>
      </c>
      <c r="S29" s="10">
        <v>0.6</v>
      </c>
      <c r="T29" s="84" t="s">
        <v>10</v>
      </c>
    </row>
    <row r="30" spans="1:20" s="32" customFormat="1" ht="18" customHeight="1" x14ac:dyDescent="0.35">
      <c r="R30" s="9" t="s">
        <v>91</v>
      </c>
      <c r="S30" s="10">
        <v>0.6</v>
      </c>
      <c r="T30" s="84" t="s">
        <v>91</v>
      </c>
    </row>
    <row r="31" spans="1:20" s="32" customFormat="1" ht="18" customHeight="1" x14ac:dyDescent="0.35">
      <c r="R31" s="9" t="s">
        <v>11</v>
      </c>
      <c r="S31" s="10">
        <v>0.7</v>
      </c>
      <c r="T31" s="84" t="s">
        <v>11</v>
      </c>
    </row>
    <row r="32" spans="1:20" s="32" customFormat="1" ht="18" customHeight="1" x14ac:dyDescent="0.35">
      <c r="R32" s="9" t="s">
        <v>92</v>
      </c>
      <c r="S32" s="10">
        <v>0.7</v>
      </c>
      <c r="T32" s="84" t="s">
        <v>92</v>
      </c>
    </row>
    <row r="33" spans="18:20" s="32" customFormat="1" ht="18" customHeight="1" x14ac:dyDescent="0.35">
      <c r="R33" s="9" t="s">
        <v>12</v>
      </c>
      <c r="S33" s="10">
        <v>0.7</v>
      </c>
      <c r="T33" s="84" t="s">
        <v>12</v>
      </c>
    </row>
    <row r="34" spans="18:20" s="32" customFormat="1" ht="18" customHeight="1" x14ac:dyDescent="0.35">
      <c r="R34" s="9" t="s">
        <v>93</v>
      </c>
      <c r="S34" s="10">
        <v>0.7</v>
      </c>
      <c r="T34" s="84" t="s">
        <v>93</v>
      </c>
    </row>
    <row r="35" spans="18:20" s="32" customFormat="1" ht="18" customHeight="1" x14ac:dyDescent="0.35">
      <c r="R35" s="9" t="s">
        <v>13</v>
      </c>
      <c r="S35" s="10">
        <v>0.7</v>
      </c>
      <c r="T35" s="84" t="s">
        <v>13</v>
      </c>
    </row>
    <row r="36" spans="18:20" x14ac:dyDescent="0.35">
      <c r="R36" s="9" t="s">
        <v>94</v>
      </c>
      <c r="S36" s="10">
        <v>0.7</v>
      </c>
      <c r="T36" s="84" t="s">
        <v>94</v>
      </c>
    </row>
    <row r="37" spans="18:20" x14ac:dyDescent="0.35">
      <c r="R37" s="9" t="s">
        <v>14</v>
      </c>
      <c r="S37" s="10">
        <v>0.9</v>
      </c>
      <c r="T37" s="84" t="s">
        <v>14</v>
      </c>
    </row>
    <row r="38" spans="18:20" x14ac:dyDescent="0.35">
      <c r="R38" s="76" t="s">
        <v>201</v>
      </c>
      <c r="S38" s="10">
        <v>0.9</v>
      </c>
      <c r="T38" s="85" t="s">
        <v>201</v>
      </c>
    </row>
    <row r="39" spans="18:20" x14ac:dyDescent="0.35">
      <c r="R39" s="9" t="s">
        <v>15</v>
      </c>
      <c r="S39" s="10">
        <v>1.2</v>
      </c>
      <c r="T39" s="84" t="s">
        <v>15</v>
      </c>
    </row>
    <row r="40" spans="18:20" x14ac:dyDescent="0.35">
      <c r="R40" s="76" t="s">
        <v>202</v>
      </c>
      <c r="S40" s="10">
        <v>1.2</v>
      </c>
      <c r="T40" s="85" t="s">
        <v>202</v>
      </c>
    </row>
    <row r="41" spans="18:20" x14ac:dyDescent="0.35">
      <c r="R41" s="9" t="s">
        <v>16</v>
      </c>
      <c r="S41" s="10">
        <v>1.5</v>
      </c>
      <c r="T41" s="84" t="s">
        <v>16</v>
      </c>
    </row>
    <row r="42" spans="18:20" x14ac:dyDescent="0.35">
      <c r="R42" s="76" t="s">
        <v>203</v>
      </c>
      <c r="S42" s="10">
        <v>1.5</v>
      </c>
      <c r="T42" s="85" t="s">
        <v>203</v>
      </c>
    </row>
    <row r="43" spans="18:20" x14ac:dyDescent="0.35">
      <c r="R43" s="9" t="s">
        <v>17</v>
      </c>
      <c r="S43" s="10">
        <v>1.9</v>
      </c>
      <c r="T43" s="84" t="s">
        <v>17</v>
      </c>
    </row>
    <row r="44" spans="18:20" x14ac:dyDescent="0.35">
      <c r="R44" s="76" t="s">
        <v>204</v>
      </c>
      <c r="S44" s="10">
        <v>1.9</v>
      </c>
      <c r="T44" s="85" t="s">
        <v>204</v>
      </c>
    </row>
    <row r="45" spans="18:20" x14ac:dyDescent="0.35">
      <c r="R45" s="9" t="s">
        <v>18</v>
      </c>
      <c r="S45" s="10">
        <v>2.2999999999999998</v>
      </c>
      <c r="T45" s="84" t="s">
        <v>18</v>
      </c>
    </row>
    <row r="46" spans="18:20" x14ac:dyDescent="0.35">
      <c r="R46" s="76" t="s">
        <v>205</v>
      </c>
      <c r="S46" s="10">
        <v>2.2999999999999998</v>
      </c>
      <c r="T46" s="85" t="s">
        <v>205</v>
      </c>
    </row>
    <row r="47" spans="18:20" x14ac:dyDescent="0.35">
      <c r="R47" s="9" t="s">
        <v>170</v>
      </c>
      <c r="S47" s="10">
        <v>2.8</v>
      </c>
      <c r="T47" s="84" t="s">
        <v>170</v>
      </c>
    </row>
    <row r="48" spans="18:20" x14ac:dyDescent="0.35">
      <c r="R48" s="76" t="s">
        <v>206</v>
      </c>
      <c r="S48" s="10">
        <v>2.8</v>
      </c>
      <c r="T48" s="85" t="s">
        <v>206</v>
      </c>
    </row>
    <row r="49" spans="18:20" x14ac:dyDescent="0.35">
      <c r="R49" s="9" t="s">
        <v>171</v>
      </c>
      <c r="S49" s="10">
        <v>3.3</v>
      </c>
      <c r="T49" s="84" t="s">
        <v>171</v>
      </c>
    </row>
    <row r="50" spans="18:20" x14ac:dyDescent="0.35">
      <c r="R50" s="76" t="s">
        <v>207</v>
      </c>
      <c r="S50" s="10">
        <v>3.3</v>
      </c>
      <c r="T50" s="85" t="s">
        <v>207</v>
      </c>
    </row>
    <row r="51" spans="18:20" x14ac:dyDescent="0.35">
      <c r="R51" s="9" t="s">
        <v>172</v>
      </c>
      <c r="S51" s="10">
        <v>4.5</v>
      </c>
      <c r="T51" s="84" t="s">
        <v>172</v>
      </c>
    </row>
    <row r="52" spans="18:20" x14ac:dyDescent="0.35">
      <c r="R52" s="76" t="s">
        <v>208</v>
      </c>
      <c r="S52" s="10">
        <v>4.5</v>
      </c>
      <c r="T52" s="85" t="s">
        <v>208</v>
      </c>
    </row>
    <row r="53" spans="18:20" x14ac:dyDescent="0.35">
      <c r="R53" s="9" t="s">
        <v>19</v>
      </c>
      <c r="S53" s="10">
        <v>2</v>
      </c>
      <c r="T53" s="84" t="s">
        <v>19</v>
      </c>
    </row>
    <row r="54" spans="18:20" x14ac:dyDescent="0.35">
      <c r="R54" s="9" t="s">
        <v>95</v>
      </c>
      <c r="S54" s="10">
        <v>2</v>
      </c>
      <c r="T54" s="84" t="s">
        <v>95</v>
      </c>
    </row>
    <row r="55" spans="18:20" x14ac:dyDescent="0.35">
      <c r="R55" s="9" t="s">
        <v>20</v>
      </c>
      <c r="S55" s="10">
        <v>2.4</v>
      </c>
      <c r="T55" s="84" t="s">
        <v>20</v>
      </c>
    </row>
    <row r="56" spans="18:20" x14ac:dyDescent="0.35">
      <c r="R56" s="9" t="s">
        <v>96</v>
      </c>
      <c r="S56" s="10">
        <v>2.4</v>
      </c>
      <c r="T56" s="84" t="s">
        <v>96</v>
      </c>
    </row>
    <row r="57" spans="18:20" x14ac:dyDescent="0.35">
      <c r="R57" s="9" t="s">
        <v>21</v>
      </c>
      <c r="S57" s="10">
        <v>2.8</v>
      </c>
      <c r="T57" s="84" t="s">
        <v>21</v>
      </c>
    </row>
    <row r="58" spans="18:20" x14ac:dyDescent="0.35">
      <c r="R58" s="9" t="s">
        <v>97</v>
      </c>
      <c r="S58" s="10">
        <v>2.8</v>
      </c>
      <c r="T58" s="84" t="s">
        <v>97</v>
      </c>
    </row>
    <row r="59" spans="18:20" x14ac:dyDescent="0.35">
      <c r="R59" s="9" t="s">
        <v>22</v>
      </c>
      <c r="S59" s="10">
        <v>2.4</v>
      </c>
      <c r="T59" s="84" t="s">
        <v>22</v>
      </c>
    </row>
    <row r="60" spans="18:20" x14ac:dyDescent="0.35">
      <c r="R60" s="9" t="s">
        <v>98</v>
      </c>
      <c r="S60" s="10">
        <v>2.4</v>
      </c>
      <c r="T60" s="84" t="s">
        <v>98</v>
      </c>
    </row>
    <row r="61" spans="18:20" x14ac:dyDescent="0.35">
      <c r="R61" s="9" t="s">
        <v>23</v>
      </c>
      <c r="S61" s="10">
        <v>2.8</v>
      </c>
      <c r="T61" s="84" t="s">
        <v>23</v>
      </c>
    </row>
    <row r="62" spans="18:20" x14ac:dyDescent="0.35">
      <c r="R62" s="9" t="s">
        <v>99</v>
      </c>
      <c r="S62" s="10">
        <v>2.8</v>
      </c>
      <c r="T62" s="84" t="s">
        <v>99</v>
      </c>
    </row>
    <row r="63" spans="18:20" x14ac:dyDescent="0.35">
      <c r="R63" s="9" t="s">
        <v>173</v>
      </c>
      <c r="S63" s="10">
        <v>3.2</v>
      </c>
      <c r="T63" s="84" t="s">
        <v>173</v>
      </c>
    </row>
    <row r="64" spans="18:20" x14ac:dyDescent="0.35">
      <c r="R64" s="9" t="s">
        <v>174</v>
      </c>
      <c r="S64" s="10">
        <v>3.2</v>
      </c>
      <c r="T64" s="84" t="s">
        <v>174</v>
      </c>
    </row>
    <row r="65" spans="18:20" x14ac:dyDescent="0.35">
      <c r="R65" s="9" t="s">
        <v>24</v>
      </c>
      <c r="S65" s="10">
        <v>2.8</v>
      </c>
      <c r="T65" s="84" t="s">
        <v>24</v>
      </c>
    </row>
    <row r="66" spans="18:20" x14ac:dyDescent="0.35">
      <c r="R66" s="9" t="s">
        <v>100</v>
      </c>
      <c r="S66" s="10">
        <v>2.8</v>
      </c>
      <c r="T66" s="84" t="s">
        <v>100</v>
      </c>
    </row>
    <row r="67" spans="18:20" x14ac:dyDescent="0.35">
      <c r="R67" s="9" t="s">
        <v>25</v>
      </c>
      <c r="S67" s="10">
        <v>3.2</v>
      </c>
      <c r="T67" s="84" t="s">
        <v>25</v>
      </c>
    </row>
    <row r="68" spans="18:20" x14ac:dyDescent="0.35">
      <c r="R68" s="9" t="s">
        <v>101</v>
      </c>
      <c r="S68" s="10">
        <v>3.2</v>
      </c>
      <c r="T68" s="84" t="s">
        <v>101</v>
      </c>
    </row>
    <row r="69" spans="18:20" x14ac:dyDescent="0.35">
      <c r="R69" s="9" t="s">
        <v>175</v>
      </c>
      <c r="S69" s="10">
        <v>3.6</v>
      </c>
      <c r="T69" s="84" t="s">
        <v>175</v>
      </c>
    </row>
    <row r="70" spans="18:20" x14ac:dyDescent="0.35">
      <c r="R70" s="9" t="s">
        <v>176</v>
      </c>
      <c r="S70" s="10">
        <v>3.6</v>
      </c>
      <c r="T70" s="84" t="s">
        <v>176</v>
      </c>
    </row>
    <row r="71" spans="18:20" x14ac:dyDescent="0.35">
      <c r="R71" s="9" t="s">
        <v>26</v>
      </c>
      <c r="S71" s="10">
        <v>2.4</v>
      </c>
      <c r="T71" s="84" t="s">
        <v>26</v>
      </c>
    </row>
    <row r="72" spans="18:20" x14ac:dyDescent="0.35">
      <c r="R72" s="9" t="s">
        <v>102</v>
      </c>
      <c r="S72" s="10">
        <v>2.4</v>
      </c>
      <c r="T72" s="84" t="s">
        <v>102</v>
      </c>
    </row>
    <row r="73" spans="18:20" x14ac:dyDescent="0.35">
      <c r="R73" s="9" t="s">
        <v>27</v>
      </c>
      <c r="S73" s="10">
        <v>2.8</v>
      </c>
      <c r="T73" s="84" t="s">
        <v>27</v>
      </c>
    </row>
    <row r="74" spans="18:20" x14ac:dyDescent="0.35">
      <c r="R74" s="9" t="s">
        <v>103</v>
      </c>
      <c r="S74" s="10">
        <v>2.8</v>
      </c>
      <c r="T74" s="84" t="s">
        <v>103</v>
      </c>
    </row>
    <row r="75" spans="18:20" x14ac:dyDescent="0.35">
      <c r="R75" s="9" t="s">
        <v>28</v>
      </c>
      <c r="S75" s="10">
        <v>3.2</v>
      </c>
      <c r="T75" s="84" t="s">
        <v>28</v>
      </c>
    </row>
    <row r="76" spans="18:20" x14ac:dyDescent="0.35">
      <c r="R76" s="9" t="s">
        <v>104</v>
      </c>
      <c r="S76" s="10">
        <v>3.2</v>
      </c>
      <c r="T76" s="84" t="s">
        <v>104</v>
      </c>
    </row>
    <row r="77" spans="18:20" x14ac:dyDescent="0.35">
      <c r="R77" s="9" t="s">
        <v>29</v>
      </c>
      <c r="S77" s="10">
        <v>2.8</v>
      </c>
      <c r="T77" s="84" t="s">
        <v>29</v>
      </c>
    </row>
    <row r="78" spans="18:20" x14ac:dyDescent="0.35">
      <c r="R78" s="9" t="s">
        <v>105</v>
      </c>
      <c r="S78" s="10">
        <v>2.8</v>
      </c>
      <c r="T78" s="84" t="s">
        <v>105</v>
      </c>
    </row>
    <row r="79" spans="18:20" x14ac:dyDescent="0.35">
      <c r="R79" s="9" t="s">
        <v>30</v>
      </c>
      <c r="S79" s="10">
        <v>3.2</v>
      </c>
      <c r="T79" s="84" t="s">
        <v>30</v>
      </c>
    </row>
    <row r="80" spans="18:20" x14ac:dyDescent="0.35">
      <c r="R80" s="9" t="s">
        <v>106</v>
      </c>
      <c r="S80" s="10">
        <v>3.2</v>
      </c>
      <c r="T80" s="84" t="s">
        <v>106</v>
      </c>
    </row>
    <row r="81" spans="18:20" x14ac:dyDescent="0.35">
      <c r="R81" s="9" t="s">
        <v>31</v>
      </c>
      <c r="S81" s="10">
        <v>3.6</v>
      </c>
      <c r="T81" s="84" t="s">
        <v>31</v>
      </c>
    </row>
    <row r="82" spans="18:20" x14ac:dyDescent="0.35">
      <c r="R82" s="9" t="s">
        <v>107</v>
      </c>
      <c r="S82" s="10">
        <v>3.6</v>
      </c>
      <c r="T82" s="84" t="s">
        <v>107</v>
      </c>
    </row>
    <row r="83" spans="18:20" x14ac:dyDescent="0.35">
      <c r="R83" s="9" t="s">
        <v>32</v>
      </c>
      <c r="S83" s="10">
        <v>3.2</v>
      </c>
      <c r="T83" s="84" t="s">
        <v>32</v>
      </c>
    </row>
    <row r="84" spans="18:20" x14ac:dyDescent="0.35">
      <c r="R84" s="9" t="s">
        <v>108</v>
      </c>
      <c r="S84" s="10">
        <v>3.2</v>
      </c>
      <c r="T84" s="84" t="s">
        <v>108</v>
      </c>
    </row>
    <row r="85" spans="18:20" x14ac:dyDescent="0.35">
      <c r="R85" s="9" t="s">
        <v>33</v>
      </c>
      <c r="S85" s="10">
        <v>3.6</v>
      </c>
      <c r="T85" s="84" t="s">
        <v>33</v>
      </c>
    </row>
    <row r="86" spans="18:20" x14ac:dyDescent="0.35">
      <c r="R86" s="9" t="s">
        <v>109</v>
      </c>
      <c r="S86" s="10">
        <v>3.6</v>
      </c>
      <c r="T86" s="84" t="s">
        <v>109</v>
      </c>
    </row>
    <row r="87" spans="18:20" x14ac:dyDescent="0.35">
      <c r="R87" s="9" t="s">
        <v>34</v>
      </c>
      <c r="S87" s="10">
        <v>4</v>
      </c>
      <c r="T87" s="84" t="s">
        <v>34</v>
      </c>
    </row>
    <row r="88" spans="18:20" x14ac:dyDescent="0.35">
      <c r="R88" s="9" t="s">
        <v>110</v>
      </c>
      <c r="S88" s="10">
        <v>4</v>
      </c>
      <c r="T88" s="84" t="s">
        <v>110</v>
      </c>
    </row>
    <row r="89" spans="18:20" x14ac:dyDescent="0.35">
      <c r="R89" s="9" t="s">
        <v>35</v>
      </c>
      <c r="S89" s="10">
        <v>3.2</v>
      </c>
      <c r="T89" s="84" t="s">
        <v>35</v>
      </c>
    </row>
    <row r="90" spans="18:20" x14ac:dyDescent="0.35">
      <c r="R90" s="9" t="s">
        <v>111</v>
      </c>
      <c r="S90" s="10">
        <v>3.2</v>
      </c>
      <c r="T90" s="84" t="s">
        <v>111</v>
      </c>
    </row>
    <row r="91" spans="18:20" x14ac:dyDescent="0.35">
      <c r="R91" s="9" t="s">
        <v>36</v>
      </c>
      <c r="S91" s="10">
        <v>3.6</v>
      </c>
      <c r="T91" s="84" t="s">
        <v>36</v>
      </c>
    </row>
    <row r="92" spans="18:20" x14ac:dyDescent="0.35">
      <c r="R92" s="9" t="s">
        <v>112</v>
      </c>
      <c r="S92" s="10">
        <v>3.6</v>
      </c>
      <c r="T92" s="84" t="s">
        <v>112</v>
      </c>
    </row>
    <row r="93" spans="18:20" x14ac:dyDescent="0.35">
      <c r="R93" s="9" t="s">
        <v>177</v>
      </c>
      <c r="S93" s="10">
        <v>4</v>
      </c>
      <c r="T93" s="84" t="s">
        <v>177</v>
      </c>
    </row>
    <row r="94" spans="18:20" x14ac:dyDescent="0.35">
      <c r="R94" s="9" t="s">
        <v>178</v>
      </c>
      <c r="S94" s="10">
        <v>4</v>
      </c>
      <c r="T94" s="84" t="s">
        <v>178</v>
      </c>
    </row>
    <row r="95" spans="18:20" x14ac:dyDescent="0.35">
      <c r="R95" s="9" t="s">
        <v>37</v>
      </c>
      <c r="S95" s="10">
        <v>3.6</v>
      </c>
      <c r="T95" s="84" t="s">
        <v>37</v>
      </c>
    </row>
    <row r="96" spans="18:20" x14ac:dyDescent="0.35">
      <c r="R96" s="9" t="s">
        <v>113</v>
      </c>
      <c r="S96" s="10">
        <v>3.6</v>
      </c>
      <c r="T96" s="84" t="s">
        <v>113</v>
      </c>
    </row>
    <row r="97" spans="18:20" x14ac:dyDescent="0.35">
      <c r="R97" s="9" t="s">
        <v>38</v>
      </c>
      <c r="S97" s="10">
        <v>4</v>
      </c>
      <c r="T97" s="84" t="s">
        <v>38</v>
      </c>
    </row>
    <row r="98" spans="18:20" x14ac:dyDescent="0.35">
      <c r="R98" s="9" t="s">
        <v>116</v>
      </c>
      <c r="S98" s="10">
        <v>4</v>
      </c>
      <c r="T98" s="84" t="s">
        <v>116</v>
      </c>
    </row>
    <row r="99" spans="18:20" x14ac:dyDescent="0.35">
      <c r="R99" s="9" t="s">
        <v>39</v>
      </c>
      <c r="S99" s="10">
        <v>4.4000000000000004</v>
      </c>
      <c r="T99" s="84" t="s">
        <v>39</v>
      </c>
    </row>
    <row r="100" spans="18:20" x14ac:dyDescent="0.35">
      <c r="R100" s="9" t="s">
        <v>119</v>
      </c>
      <c r="S100" s="10">
        <v>4.4000000000000004</v>
      </c>
      <c r="T100" s="84" t="s">
        <v>119</v>
      </c>
    </row>
    <row r="101" spans="18:20" x14ac:dyDescent="0.35">
      <c r="R101" s="9" t="s">
        <v>114</v>
      </c>
      <c r="S101" s="10">
        <v>3.6</v>
      </c>
      <c r="T101" s="84" t="s">
        <v>114</v>
      </c>
    </row>
    <row r="102" spans="18:20" x14ac:dyDescent="0.35">
      <c r="R102" s="9" t="s">
        <v>115</v>
      </c>
      <c r="S102" s="10">
        <v>3.6</v>
      </c>
      <c r="T102" s="84" t="s">
        <v>115</v>
      </c>
    </row>
    <row r="103" spans="18:20" x14ac:dyDescent="0.35">
      <c r="R103" s="9" t="s">
        <v>117</v>
      </c>
      <c r="S103" s="10">
        <v>4</v>
      </c>
      <c r="T103" s="84" t="s">
        <v>117</v>
      </c>
    </row>
    <row r="104" spans="18:20" x14ac:dyDescent="0.35">
      <c r="R104" s="9" t="s">
        <v>118</v>
      </c>
      <c r="S104" s="10">
        <v>4</v>
      </c>
      <c r="T104" s="84" t="s">
        <v>118</v>
      </c>
    </row>
    <row r="105" spans="18:20" x14ac:dyDescent="0.35">
      <c r="R105" s="9" t="s">
        <v>40</v>
      </c>
      <c r="S105" s="10">
        <v>3.6</v>
      </c>
      <c r="T105" s="84" t="s">
        <v>40</v>
      </c>
    </row>
    <row r="106" spans="18:20" x14ac:dyDescent="0.35">
      <c r="R106" s="9" t="s">
        <v>120</v>
      </c>
      <c r="S106" s="10">
        <v>3.6</v>
      </c>
      <c r="T106" s="84" t="s">
        <v>120</v>
      </c>
    </row>
    <row r="107" spans="18:20" x14ac:dyDescent="0.35">
      <c r="R107" s="9" t="s">
        <v>41</v>
      </c>
      <c r="S107" s="10">
        <v>4</v>
      </c>
      <c r="T107" s="84" t="s">
        <v>41</v>
      </c>
    </row>
    <row r="108" spans="18:20" x14ac:dyDescent="0.35">
      <c r="R108" s="9" t="s">
        <v>121</v>
      </c>
      <c r="S108" s="10">
        <v>4</v>
      </c>
      <c r="T108" s="84" t="s">
        <v>121</v>
      </c>
    </row>
    <row r="109" spans="18:20" x14ac:dyDescent="0.35">
      <c r="R109" s="9" t="s">
        <v>179</v>
      </c>
      <c r="S109" s="10">
        <v>4.4000000000000004</v>
      </c>
      <c r="T109" s="84" t="s">
        <v>179</v>
      </c>
    </row>
    <row r="110" spans="18:20" x14ac:dyDescent="0.35">
      <c r="R110" s="9" t="s">
        <v>180</v>
      </c>
      <c r="S110" s="10">
        <v>4.4000000000000004</v>
      </c>
      <c r="T110" s="84" t="s">
        <v>180</v>
      </c>
    </row>
    <row r="111" spans="18:20" x14ac:dyDescent="0.35">
      <c r="R111" s="9" t="s">
        <v>42</v>
      </c>
      <c r="S111" s="10">
        <v>4</v>
      </c>
      <c r="T111" s="84" t="s">
        <v>42</v>
      </c>
    </row>
    <row r="112" spans="18:20" x14ac:dyDescent="0.35">
      <c r="R112" s="9" t="s">
        <v>122</v>
      </c>
      <c r="S112" s="10">
        <v>4</v>
      </c>
      <c r="T112" s="84" t="s">
        <v>122</v>
      </c>
    </row>
    <row r="113" spans="18:20" x14ac:dyDescent="0.35">
      <c r="R113" s="9" t="s">
        <v>181</v>
      </c>
      <c r="S113" s="10">
        <v>4</v>
      </c>
      <c r="T113" s="84" t="s">
        <v>181</v>
      </c>
    </row>
    <row r="114" spans="18:20" x14ac:dyDescent="0.35">
      <c r="R114" s="9" t="s">
        <v>182</v>
      </c>
      <c r="S114" s="10">
        <v>4</v>
      </c>
      <c r="T114" s="84" t="s">
        <v>182</v>
      </c>
    </row>
    <row r="115" spans="18:20" x14ac:dyDescent="0.35">
      <c r="R115" s="9" t="s">
        <v>43</v>
      </c>
      <c r="S115" s="10">
        <v>4.4000000000000004</v>
      </c>
      <c r="T115" s="84" t="s">
        <v>43</v>
      </c>
    </row>
    <row r="116" spans="18:20" x14ac:dyDescent="0.35">
      <c r="R116" s="9" t="s">
        <v>123</v>
      </c>
      <c r="S116" s="10">
        <v>4.4000000000000004</v>
      </c>
      <c r="T116" s="84" t="s">
        <v>123</v>
      </c>
    </row>
    <row r="117" spans="18:20" x14ac:dyDescent="0.35">
      <c r="R117" s="9" t="s">
        <v>183</v>
      </c>
      <c r="S117" s="10">
        <v>4.4000000000000004</v>
      </c>
      <c r="T117" s="84" t="s">
        <v>183</v>
      </c>
    </row>
    <row r="118" spans="18:20" x14ac:dyDescent="0.35">
      <c r="R118" s="9" t="s">
        <v>184</v>
      </c>
      <c r="S118" s="10">
        <v>4.4000000000000004</v>
      </c>
      <c r="T118" s="84" t="s">
        <v>184</v>
      </c>
    </row>
    <row r="119" spans="18:20" x14ac:dyDescent="0.35">
      <c r="R119" s="9" t="s">
        <v>44</v>
      </c>
      <c r="S119" s="10">
        <v>4.8</v>
      </c>
      <c r="T119" s="84" t="s">
        <v>44</v>
      </c>
    </row>
    <row r="120" spans="18:20" x14ac:dyDescent="0.35">
      <c r="R120" s="9" t="s">
        <v>124</v>
      </c>
      <c r="S120" s="10">
        <v>4.8</v>
      </c>
      <c r="T120" s="84" t="s">
        <v>124</v>
      </c>
    </row>
    <row r="121" spans="18:20" x14ac:dyDescent="0.35">
      <c r="R121" s="9" t="s">
        <v>185</v>
      </c>
      <c r="S121" s="10">
        <v>4.8</v>
      </c>
      <c r="T121" s="84" t="s">
        <v>185</v>
      </c>
    </row>
    <row r="122" spans="18:20" x14ac:dyDescent="0.35">
      <c r="R122" s="9" t="s">
        <v>185</v>
      </c>
      <c r="S122" s="10">
        <v>4.8</v>
      </c>
      <c r="T122" s="84" t="s">
        <v>185</v>
      </c>
    </row>
    <row r="123" spans="18:20" x14ac:dyDescent="0.35">
      <c r="R123" s="9" t="s">
        <v>45</v>
      </c>
      <c r="S123" s="10">
        <v>4.4000000000000004</v>
      </c>
      <c r="T123" s="84" t="s">
        <v>45</v>
      </c>
    </row>
    <row r="124" spans="18:20" x14ac:dyDescent="0.35">
      <c r="R124" s="9" t="s">
        <v>125</v>
      </c>
      <c r="S124" s="10">
        <v>4.4000000000000004</v>
      </c>
      <c r="T124" s="84" t="s">
        <v>125</v>
      </c>
    </row>
    <row r="125" spans="18:20" x14ac:dyDescent="0.35">
      <c r="R125" s="9" t="s">
        <v>46</v>
      </c>
      <c r="S125" s="10">
        <v>5.2</v>
      </c>
      <c r="T125" s="84" t="s">
        <v>46</v>
      </c>
    </row>
    <row r="126" spans="18:20" x14ac:dyDescent="0.35">
      <c r="R126" s="9" t="s">
        <v>126</v>
      </c>
      <c r="S126" s="10">
        <v>5.2</v>
      </c>
      <c r="T126" s="84" t="s">
        <v>126</v>
      </c>
    </row>
    <row r="127" spans="18:20" x14ac:dyDescent="0.35">
      <c r="R127" s="9" t="s">
        <v>47</v>
      </c>
      <c r="S127" s="10">
        <v>5.2</v>
      </c>
      <c r="T127" s="84" t="s">
        <v>47</v>
      </c>
    </row>
    <row r="128" spans="18:20" x14ac:dyDescent="0.35">
      <c r="R128" s="9" t="s">
        <v>127</v>
      </c>
      <c r="S128" s="10">
        <v>5.2</v>
      </c>
      <c r="T128" s="84" t="s">
        <v>127</v>
      </c>
    </row>
    <row r="129" spans="18:20" x14ac:dyDescent="0.35">
      <c r="R129" s="9" t="s">
        <v>48</v>
      </c>
      <c r="S129" s="10">
        <v>5.2</v>
      </c>
      <c r="T129" s="84" t="s">
        <v>48</v>
      </c>
    </row>
    <row r="130" spans="18:20" x14ac:dyDescent="0.35">
      <c r="R130" s="9" t="s">
        <v>128</v>
      </c>
      <c r="S130" s="10">
        <v>5.2</v>
      </c>
      <c r="T130" s="84" t="s">
        <v>128</v>
      </c>
    </row>
    <row r="131" spans="18:20" x14ac:dyDescent="0.35">
      <c r="R131" s="9" t="s">
        <v>49</v>
      </c>
      <c r="S131" s="10">
        <v>4.4000000000000004</v>
      </c>
      <c r="T131" s="84" t="s">
        <v>49</v>
      </c>
    </row>
    <row r="132" spans="18:20" x14ac:dyDescent="0.35">
      <c r="R132" s="9" t="s">
        <v>129</v>
      </c>
      <c r="S132" s="10">
        <v>4.4000000000000004</v>
      </c>
      <c r="T132" s="84" t="s">
        <v>129</v>
      </c>
    </row>
    <row r="133" spans="18:20" x14ac:dyDescent="0.35">
      <c r="R133" s="9" t="s">
        <v>50</v>
      </c>
      <c r="S133" s="10">
        <v>4.8</v>
      </c>
      <c r="T133" s="84" t="s">
        <v>50</v>
      </c>
    </row>
    <row r="134" spans="18:20" x14ac:dyDescent="0.35">
      <c r="R134" s="9" t="s">
        <v>130</v>
      </c>
      <c r="S134" s="10">
        <v>4.8</v>
      </c>
      <c r="T134" s="84" t="s">
        <v>130</v>
      </c>
    </row>
    <row r="135" spans="18:20" x14ac:dyDescent="0.35">
      <c r="R135" s="9" t="s">
        <v>51</v>
      </c>
      <c r="S135" s="10">
        <v>4</v>
      </c>
      <c r="T135" s="84" t="s">
        <v>51</v>
      </c>
    </row>
    <row r="136" spans="18:20" x14ac:dyDescent="0.35">
      <c r="R136" s="9" t="s">
        <v>131</v>
      </c>
      <c r="S136" s="10">
        <v>4</v>
      </c>
      <c r="T136" s="84" t="s">
        <v>131</v>
      </c>
    </row>
    <row r="137" spans="18:20" x14ac:dyDescent="0.35">
      <c r="R137" s="9" t="s">
        <v>52</v>
      </c>
      <c r="S137" s="10">
        <v>4.4000000000000004</v>
      </c>
      <c r="T137" s="84" t="s">
        <v>52</v>
      </c>
    </row>
    <row r="138" spans="18:20" x14ac:dyDescent="0.35">
      <c r="R138" s="9" t="s">
        <v>132</v>
      </c>
      <c r="S138" s="10">
        <v>4.4000000000000004</v>
      </c>
      <c r="T138" s="84" t="s">
        <v>132</v>
      </c>
    </row>
    <row r="139" spans="18:20" x14ac:dyDescent="0.35">
      <c r="R139" s="9" t="s">
        <v>53</v>
      </c>
      <c r="S139" s="10">
        <v>4.8</v>
      </c>
      <c r="T139" s="84" t="s">
        <v>53</v>
      </c>
    </row>
    <row r="140" spans="18:20" x14ac:dyDescent="0.35">
      <c r="R140" s="9" t="s">
        <v>133</v>
      </c>
      <c r="S140" s="10">
        <v>4.8</v>
      </c>
      <c r="T140" s="84" t="s">
        <v>133</v>
      </c>
    </row>
    <row r="141" spans="18:20" x14ac:dyDescent="0.35">
      <c r="R141" s="9" t="s">
        <v>54</v>
      </c>
      <c r="S141" s="10">
        <v>5.2</v>
      </c>
      <c r="T141" s="84" t="s">
        <v>54</v>
      </c>
    </row>
    <row r="142" spans="18:20" x14ac:dyDescent="0.35">
      <c r="R142" s="9" t="s">
        <v>134</v>
      </c>
      <c r="S142" s="10">
        <v>5.2</v>
      </c>
      <c r="T142" s="84" t="s">
        <v>134</v>
      </c>
    </row>
    <row r="143" spans="18:20" x14ac:dyDescent="0.35">
      <c r="R143" s="9" t="s">
        <v>55</v>
      </c>
      <c r="S143" s="10">
        <v>5.6</v>
      </c>
      <c r="T143" s="84" t="s">
        <v>55</v>
      </c>
    </row>
    <row r="144" spans="18:20" x14ac:dyDescent="0.35">
      <c r="R144" s="9" t="s">
        <v>135</v>
      </c>
      <c r="S144" s="10">
        <v>5.6</v>
      </c>
      <c r="T144" s="84" t="s">
        <v>135</v>
      </c>
    </row>
    <row r="145" spans="18:20" x14ac:dyDescent="0.35">
      <c r="R145" s="9" t="s">
        <v>186</v>
      </c>
      <c r="S145" s="10">
        <v>5.2</v>
      </c>
      <c r="T145" s="84" t="s">
        <v>186</v>
      </c>
    </row>
    <row r="146" spans="18:20" x14ac:dyDescent="0.35">
      <c r="R146" s="9" t="s">
        <v>187</v>
      </c>
      <c r="S146" s="10">
        <v>5.2</v>
      </c>
      <c r="T146" s="84" t="s">
        <v>187</v>
      </c>
    </row>
    <row r="147" spans="18:20" x14ac:dyDescent="0.35">
      <c r="R147" s="9" t="s">
        <v>56</v>
      </c>
      <c r="S147" s="10">
        <v>6</v>
      </c>
      <c r="T147" s="84" t="s">
        <v>56</v>
      </c>
    </row>
    <row r="148" spans="18:20" x14ac:dyDescent="0.35">
      <c r="R148" s="9" t="s">
        <v>136</v>
      </c>
      <c r="S148" s="10">
        <v>6</v>
      </c>
      <c r="T148" s="84" t="s">
        <v>136</v>
      </c>
    </row>
    <row r="149" spans="18:20" x14ac:dyDescent="0.35">
      <c r="R149" s="9" t="s">
        <v>57</v>
      </c>
      <c r="S149" s="10">
        <v>4.5</v>
      </c>
      <c r="T149" s="84" t="s">
        <v>57</v>
      </c>
    </row>
    <row r="150" spans="18:20" x14ac:dyDescent="0.35">
      <c r="R150" s="9" t="s">
        <v>137</v>
      </c>
      <c r="S150" s="10">
        <v>4.5</v>
      </c>
      <c r="T150" s="84" t="s">
        <v>137</v>
      </c>
    </row>
    <row r="151" spans="18:20" x14ac:dyDescent="0.35">
      <c r="R151" s="9" t="s">
        <v>58</v>
      </c>
      <c r="S151" s="10">
        <v>5.3</v>
      </c>
      <c r="T151" s="84" t="s">
        <v>58</v>
      </c>
    </row>
    <row r="152" spans="18:20" x14ac:dyDescent="0.35">
      <c r="R152" s="9" t="s">
        <v>138</v>
      </c>
      <c r="S152" s="10">
        <v>5.3</v>
      </c>
      <c r="T152" s="84" t="s">
        <v>138</v>
      </c>
    </row>
    <row r="153" spans="18:20" x14ac:dyDescent="0.35">
      <c r="R153" s="9" t="s">
        <v>59</v>
      </c>
      <c r="S153" s="10">
        <v>6.1</v>
      </c>
      <c r="T153" s="84" t="s">
        <v>59</v>
      </c>
    </row>
    <row r="154" spans="18:20" x14ac:dyDescent="0.35">
      <c r="R154" s="9" t="s">
        <v>139</v>
      </c>
      <c r="S154" s="10">
        <v>6.1</v>
      </c>
      <c r="T154" s="84" t="s">
        <v>139</v>
      </c>
    </row>
    <row r="155" spans="18:20" x14ac:dyDescent="0.35">
      <c r="R155" s="9" t="s">
        <v>60</v>
      </c>
      <c r="S155" s="10">
        <v>5.0999999999999996</v>
      </c>
      <c r="T155" s="84" t="s">
        <v>60</v>
      </c>
    </row>
    <row r="156" spans="18:20" x14ac:dyDescent="0.35">
      <c r="R156" s="9" t="s">
        <v>140</v>
      </c>
      <c r="S156" s="10">
        <v>5.0999999999999996</v>
      </c>
      <c r="T156" s="84" t="s">
        <v>140</v>
      </c>
    </row>
    <row r="157" spans="18:20" x14ac:dyDescent="0.35">
      <c r="R157" s="9" t="s">
        <v>61</v>
      </c>
      <c r="S157" s="10">
        <v>5.9</v>
      </c>
      <c r="T157" s="84" t="s">
        <v>61</v>
      </c>
    </row>
    <row r="158" spans="18:20" x14ac:dyDescent="0.35">
      <c r="R158" s="9" t="s">
        <v>141</v>
      </c>
      <c r="S158" s="10">
        <v>5.9</v>
      </c>
      <c r="T158" s="84" t="s">
        <v>141</v>
      </c>
    </row>
    <row r="159" spans="18:20" x14ac:dyDescent="0.35">
      <c r="R159" s="9" t="s">
        <v>62</v>
      </c>
      <c r="S159" s="10">
        <v>6.3</v>
      </c>
      <c r="T159" s="84" t="s">
        <v>62</v>
      </c>
    </row>
    <row r="160" spans="18:20" x14ac:dyDescent="0.35">
      <c r="R160" s="9" t="s">
        <v>142</v>
      </c>
      <c r="S160" s="10">
        <v>6.3</v>
      </c>
      <c r="T160" s="84" t="s">
        <v>142</v>
      </c>
    </row>
    <row r="161" spans="18:20" x14ac:dyDescent="0.35">
      <c r="R161" s="9" t="s">
        <v>63</v>
      </c>
      <c r="S161" s="10">
        <v>7.1</v>
      </c>
      <c r="T161" s="84" t="s">
        <v>63</v>
      </c>
    </row>
    <row r="162" spans="18:20" x14ac:dyDescent="0.35">
      <c r="R162" s="9" t="s">
        <v>143</v>
      </c>
      <c r="S162" s="10">
        <v>7.1</v>
      </c>
      <c r="T162" s="84" t="s">
        <v>143</v>
      </c>
    </row>
    <row r="163" spans="18:20" x14ac:dyDescent="0.35">
      <c r="R163" s="9" t="s">
        <v>64</v>
      </c>
      <c r="S163" s="10">
        <v>5.7</v>
      </c>
      <c r="T163" s="84" t="s">
        <v>64</v>
      </c>
    </row>
    <row r="164" spans="18:20" x14ac:dyDescent="0.35">
      <c r="R164" s="9" t="s">
        <v>144</v>
      </c>
      <c r="S164" s="10">
        <v>5.7</v>
      </c>
      <c r="T164" s="84" t="s">
        <v>144</v>
      </c>
    </row>
    <row r="165" spans="18:20" x14ac:dyDescent="0.35">
      <c r="R165" s="9" t="s">
        <v>65</v>
      </c>
      <c r="S165" s="10">
        <v>6.5</v>
      </c>
      <c r="T165" s="84" t="s">
        <v>65</v>
      </c>
    </row>
    <row r="166" spans="18:20" x14ac:dyDescent="0.35">
      <c r="R166" s="9" t="s">
        <v>145</v>
      </c>
      <c r="S166" s="10">
        <v>6.5</v>
      </c>
      <c r="T166" s="84" t="s">
        <v>145</v>
      </c>
    </row>
    <row r="167" spans="18:20" x14ac:dyDescent="0.35">
      <c r="R167" s="9" t="s">
        <v>66</v>
      </c>
      <c r="S167" s="10">
        <v>7.5</v>
      </c>
      <c r="T167" s="84" t="s">
        <v>66</v>
      </c>
    </row>
    <row r="168" spans="18:20" x14ac:dyDescent="0.35">
      <c r="R168" s="9" t="s">
        <v>146</v>
      </c>
      <c r="S168" s="10">
        <v>7.5</v>
      </c>
      <c r="T168" s="84" t="s">
        <v>146</v>
      </c>
    </row>
    <row r="169" spans="18:20" x14ac:dyDescent="0.35">
      <c r="R169" s="9" t="s">
        <v>67</v>
      </c>
      <c r="S169" s="10">
        <v>8.1</v>
      </c>
      <c r="T169" s="84" t="s">
        <v>67</v>
      </c>
    </row>
    <row r="170" spans="18:20" x14ac:dyDescent="0.35">
      <c r="R170" s="9" t="s">
        <v>147</v>
      </c>
      <c r="S170" s="10">
        <v>8.1</v>
      </c>
      <c r="T170" s="84" t="s">
        <v>147</v>
      </c>
    </row>
    <row r="171" spans="18:20" x14ac:dyDescent="0.35">
      <c r="R171" s="9" t="s">
        <v>68</v>
      </c>
      <c r="S171" s="10">
        <v>6.3</v>
      </c>
      <c r="T171" s="84" t="s">
        <v>68</v>
      </c>
    </row>
    <row r="172" spans="18:20" x14ac:dyDescent="0.35">
      <c r="R172" s="9" t="s">
        <v>148</v>
      </c>
      <c r="S172" s="10">
        <v>6.3</v>
      </c>
      <c r="T172" s="84" t="s">
        <v>148</v>
      </c>
    </row>
    <row r="173" spans="18:20" x14ac:dyDescent="0.35">
      <c r="R173" s="9" t="s">
        <v>69</v>
      </c>
      <c r="S173" s="10">
        <v>6.9</v>
      </c>
      <c r="T173" s="84" t="s">
        <v>69</v>
      </c>
    </row>
    <row r="174" spans="18:20" x14ac:dyDescent="0.35">
      <c r="R174" s="9" t="s">
        <v>149</v>
      </c>
      <c r="S174" s="10">
        <v>6.9</v>
      </c>
      <c r="T174" s="84" t="s">
        <v>149</v>
      </c>
    </row>
    <row r="175" spans="18:20" x14ac:dyDescent="0.35">
      <c r="R175" s="9" t="s">
        <v>188</v>
      </c>
      <c r="S175" s="10">
        <v>5.7</v>
      </c>
      <c r="T175" s="84" t="s">
        <v>188</v>
      </c>
    </row>
    <row r="176" spans="18:20" x14ac:dyDescent="0.35">
      <c r="R176" s="9" t="s">
        <v>189</v>
      </c>
      <c r="S176" s="10">
        <v>5.7</v>
      </c>
      <c r="T176" s="84" t="s">
        <v>189</v>
      </c>
    </row>
    <row r="177" spans="18:20" x14ac:dyDescent="0.35">
      <c r="R177" s="9" t="s">
        <v>190</v>
      </c>
      <c r="S177" s="10">
        <v>6.5</v>
      </c>
      <c r="T177" s="84" t="s">
        <v>190</v>
      </c>
    </row>
    <row r="178" spans="18:20" x14ac:dyDescent="0.35">
      <c r="R178" s="9" t="s">
        <v>191</v>
      </c>
      <c r="S178" s="10">
        <v>6.5</v>
      </c>
      <c r="T178" s="84" t="s">
        <v>191</v>
      </c>
    </row>
    <row r="179" spans="18:20" x14ac:dyDescent="0.35">
      <c r="R179" s="9" t="s">
        <v>192</v>
      </c>
      <c r="S179" s="10">
        <v>8</v>
      </c>
      <c r="T179" s="84" t="s">
        <v>192</v>
      </c>
    </row>
    <row r="180" spans="18:20" x14ac:dyDescent="0.35">
      <c r="R180" s="70" t="s">
        <v>193</v>
      </c>
      <c r="S180" s="71">
        <v>8</v>
      </c>
      <c r="T180" s="86" t="s">
        <v>193</v>
      </c>
    </row>
  </sheetData>
  <sheetProtection algorithmName="SHA-512" hashValue="8LptsQGbQw+fBH/hUSVClE94WikC+bakoJtIAyEgwFu7bS4DUX6AOwwlCXzVRmiFlibPyH4jN0Z0Xo73sY7bsg==" saltValue="K4B1gkpCc/jQV1YNvjw5IA==" spinCount="100000" sheet="1" selectLockedCells="1"/>
  <mergeCells count="33">
    <mergeCell ref="D21:E21"/>
    <mergeCell ref="L21:M21"/>
    <mergeCell ref="B23:O26"/>
    <mergeCell ref="D18:E18"/>
    <mergeCell ref="L18:M18"/>
    <mergeCell ref="D19:E19"/>
    <mergeCell ref="L19:M19"/>
    <mergeCell ref="D20:E20"/>
    <mergeCell ref="L20:M20"/>
    <mergeCell ref="N17:O17"/>
    <mergeCell ref="D11:E11"/>
    <mergeCell ref="L11:M11"/>
    <mergeCell ref="D12:E12"/>
    <mergeCell ref="L12:M12"/>
    <mergeCell ref="D13:E13"/>
    <mergeCell ref="L13:M13"/>
    <mergeCell ref="D14:E14"/>
    <mergeCell ref="L14:M14"/>
    <mergeCell ref="D17:E17"/>
    <mergeCell ref="F17:G17"/>
    <mergeCell ref="L17:M17"/>
    <mergeCell ref="N10:O10"/>
    <mergeCell ref="A2:G2"/>
    <mergeCell ref="I2:O2"/>
    <mergeCell ref="A3:G3"/>
    <mergeCell ref="A4:G4"/>
    <mergeCell ref="I4:J4"/>
    <mergeCell ref="K4:L4"/>
    <mergeCell ref="I5:J6"/>
    <mergeCell ref="K5:L6"/>
    <mergeCell ref="D10:E10"/>
    <mergeCell ref="F10:G10"/>
    <mergeCell ref="L10:M10"/>
  </mergeCells>
  <conditionalFormatting sqref="D18:E20">
    <cfRule type="cellIs" dxfId="89" priority="1" operator="equal">
      <formula>D11</formula>
    </cfRule>
  </conditionalFormatting>
  <conditionalFormatting sqref="L11">
    <cfRule type="cellIs" dxfId="88" priority="2" operator="equal">
      <formula>D18</formula>
    </cfRule>
    <cfRule type="cellIs" dxfId="87" priority="3" operator="equal">
      <formula>D11</formula>
    </cfRule>
  </conditionalFormatting>
  <conditionalFormatting sqref="L12">
    <cfRule type="cellIs" dxfId="86" priority="4" operator="equal">
      <formula>D19</formula>
    </cfRule>
    <cfRule type="cellIs" dxfId="85" priority="5" operator="equal">
      <formula>D12</formula>
    </cfRule>
  </conditionalFormatting>
  <conditionalFormatting sqref="L13">
    <cfRule type="cellIs" dxfId="84" priority="6" operator="equal">
      <formula>D20</formula>
    </cfRule>
    <cfRule type="cellIs" dxfId="83" priority="7" operator="equal">
      <formula>D13</formula>
    </cfRule>
  </conditionalFormatting>
  <conditionalFormatting sqref="L18:L20">
    <cfRule type="cellIs" dxfId="82" priority="8" operator="equal">
      <formula>L11</formula>
    </cfRule>
    <cfRule type="cellIs" dxfId="81" priority="9" operator="equal">
      <formula>D18</formula>
    </cfRule>
    <cfRule type="cellIs" dxfId="80" priority="10" operator="equal">
      <formula>D11</formula>
    </cfRule>
  </conditionalFormatting>
  <printOptions horizontalCentered="1"/>
  <pageMargins left="0.70866141732283472" right="0.70866141732283472" top="0.74803149606299213" bottom="0.74803149606299213" header="0.51181102362204722" footer="0.51181102362204722"/>
  <pageSetup paperSize="9" scale="79" firstPageNumber="0" orientation="landscape" horizontalDpi="300" verticalDpi="30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BD464-EF63-4421-A4B6-0388281B866D}">
  <sheetPr>
    <pageSetUpPr fitToPage="1"/>
  </sheetPr>
  <dimension ref="A1:AMK180"/>
  <sheetViews>
    <sheetView showGridLines="0" zoomScale="80" zoomScaleNormal="80" workbookViewId="0">
      <selection activeCell="B23" sqref="B23:O26"/>
    </sheetView>
  </sheetViews>
  <sheetFormatPr defaultRowHeight="13.15" x14ac:dyDescent="0.35"/>
  <cols>
    <col min="1" max="1" width="9.06640625" style="32" customWidth="1"/>
    <col min="2" max="2" width="20.59765625" style="32" customWidth="1"/>
    <col min="3" max="3" width="9.06640625" style="32" customWidth="1"/>
    <col min="4" max="4" width="20.59765625" style="32" customWidth="1"/>
    <col min="5" max="5" width="10.59765625" style="32" customWidth="1"/>
    <col min="6" max="8" width="5.59765625" style="32" customWidth="1"/>
    <col min="9" max="9" width="9.06640625" style="32" customWidth="1"/>
    <col min="10" max="10" width="20.59765625" style="32" customWidth="1"/>
    <col min="11" max="11" width="9.06640625" style="32" customWidth="1"/>
    <col min="12" max="12" width="20.59765625" style="32" customWidth="1"/>
    <col min="13" max="13" width="10.59765625" style="32" customWidth="1"/>
    <col min="14" max="15" width="5.59765625" style="32" customWidth="1"/>
    <col min="16" max="16" width="9.73046875" style="32" customWidth="1"/>
    <col min="17" max="17" width="9.06640625" style="32" customWidth="1"/>
    <col min="18" max="18" width="12.86328125" style="64" customWidth="1"/>
    <col min="19" max="19" width="9.06640625" style="32" customWidth="1"/>
    <col min="20" max="20" width="12.53125" style="32" bestFit="1" customWidth="1"/>
    <col min="21" max="1025" width="9.06640625" style="32" customWidth="1"/>
    <col min="1026" max="16384" width="9.06640625" style="67"/>
  </cols>
  <sheetData>
    <row r="1" spans="1:20" x14ac:dyDescent="0.4">
      <c r="R1" s="65" t="s">
        <v>77</v>
      </c>
      <c r="S1" s="66" t="s">
        <v>72</v>
      </c>
      <c r="T1" s="81" t="s">
        <v>214</v>
      </c>
    </row>
    <row r="2" spans="1:20" s="32" customFormat="1" ht="18" x14ac:dyDescent="0.35">
      <c r="A2" s="105" t="s">
        <v>209</v>
      </c>
      <c r="B2" s="105"/>
      <c r="C2" s="105"/>
      <c r="D2" s="105"/>
      <c r="E2" s="105"/>
      <c r="F2" s="105"/>
      <c r="G2" s="105"/>
      <c r="I2" s="106" t="s">
        <v>164</v>
      </c>
      <c r="J2" s="106"/>
      <c r="K2" s="106"/>
      <c r="L2" s="106"/>
      <c r="M2" s="106"/>
      <c r="N2" s="106"/>
      <c r="O2" s="106"/>
      <c r="R2" s="72"/>
      <c r="S2" s="73"/>
      <c r="T2" s="82"/>
    </row>
    <row r="3" spans="1:20" s="32" customFormat="1" ht="18" x14ac:dyDescent="0.35">
      <c r="A3" s="105">
        <f>Base!B9</f>
        <v>0</v>
      </c>
      <c r="B3" s="105"/>
      <c r="C3" s="105"/>
      <c r="D3" s="105"/>
      <c r="E3" s="105"/>
      <c r="F3" s="105"/>
      <c r="G3" s="105"/>
      <c r="R3" s="74"/>
      <c r="S3" s="75"/>
      <c r="T3" s="83"/>
    </row>
    <row r="4" spans="1:20" s="32" customFormat="1" ht="18" x14ac:dyDescent="0.35">
      <c r="A4" s="107">
        <f>Base!B12</f>
        <v>0</v>
      </c>
      <c r="B4" s="107"/>
      <c r="C4" s="107"/>
      <c r="D4" s="107"/>
      <c r="E4" s="107"/>
      <c r="F4" s="107"/>
      <c r="G4" s="107"/>
      <c r="I4" s="88" t="s">
        <v>84</v>
      </c>
      <c r="J4" s="88"/>
      <c r="K4" s="88" t="s">
        <v>83</v>
      </c>
      <c r="L4" s="88"/>
      <c r="M4" s="33" t="s">
        <v>82</v>
      </c>
      <c r="N4" s="34" t="s">
        <v>81</v>
      </c>
      <c r="O4" s="37">
        <f>VLOOKUP($Q$7,Base!$C$2:$H$32,3,FALSE)</f>
        <v>0</v>
      </c>
      <c r="R4" s="74"/>
      <c r="S4" s="75"/>
      <c r="T4" s="83"/>
    </row>
    <row r="5" spans="1:20" s="32" customFormat="1" x14ac:dyDescent="0.35">
      <c r="I5" s="108">
        <f>VLOOKUP($Q$7,Base!$C$2:$H$32,2,FALSE)</f>
        <v>0</v>
      </c>
      <c r="J5" s="108"/>
      <c r="K5" s="109">
        <f>Base!B5</f>
        <v>0</v>
      </c>
      <c r="L5" s="109"/>
      <c r="M5" s="68">
        <f>VLOOKUP($Q$7,Base!$C$2:$H$32,6,FALSE)</f>
        <v>0</v>
      </c>
      <c r="N5" s="34" t="s">
        <v>80</v>
      </c>
      <c r="O5" s="37">
        <f>VLOOKUP($Q$7,Base!$C$2:$H$32,4,FALSE)</f>
        <v>0</v>
      </c>
      <c r="R5" s="74"/>
      <c r="S5" s="75"/>
      <c r="T5" s="83"/>
    </row>
    <row r="6" spans="1:20" s="32" customFormat="1" x14ac:dyDescent="0.35">
      <c r="I6" s="108"/>
      <c r="J6" s="108"/>
      <c r="K6" s="109"/>
      <c r="L6" s="109"/>
      <c r="M6" s="69">
        <f>VLOOKUP($Q$7,Base!$C$2:$H$32,5,FALSE)</f>
        <v>0</v>
      </c>
      <c r="N6" s="34" t="s">
        <v>71</v>
      </c>
      <c r="O6" s="35"/>
      <c r="R6" s="74"/>
      <c r="S6" s="75"/>
      <c r="T6" s="83"/>
    </row>
    <row r="7" spans="1:20" s="32" customFormat="1" x14ac:dyDescent="0.3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63" t="s">
        <v>85</v>
      </c>
      <c r="Q7" s="77">
        <v>23</v>
      </c>
      <c r="R7" s="74"/>
      <c r="S7" s="75"/>
      <c r="T7" s="83"/>
    </row>
    <row r="8" spans="1:20" x14ac:dyDescent="0.35">
      <c r="R8" s="74"/>
      <c r="S8" s="75"/>
      <c r="T8" s="83"/>
    </row>
    <row r="9" spans="1:20" s="32" customFormat="1" ht="18" customHeight="1" x14ac:dyDescent="0.35">
      <c r="A9" s="32" t="s">
        <v>79</v>
      </c>
      <c r="I9" s="32" t="s">
        <v>165</v>
      </c>
      <c r="R9" s="74"/>
      <c r="S9" s="75"/>
      <c r="T9" s="83"/>
    </row>
    <row r="10" spans="1:20" s="32" customFormat="1" ht="18" customHeight="1" x14ac:dyDescent="0.35">
      <c r="A10" s="37"/>
      <c r="B10" s="38" t="s">
        <v>77</v>
      </c>
      <c r="C10" s="37" t="s">
        <v>72</v>
      </c>
      <c r="D10" s="88" t="s">
        <v>76</v>
      </c>
      <c r="E10" s="88"/>
      <c r="F10" s="88" t="s">
        <v>72</v>
      </c>
      <c r="G10" s="104"/>
      <c r="I10" s="37"/>
      <c r="J10" s="38" t="s">
        <v>77</v>
      </c>
      <c r="K10" s="37" t="s">
        <v>72</v>
      </c>
      <c r="L10" s="88" t="s">
        <v>76</v>
      </c>
      <c r="M10" s="88"/>
      <c r="N10" s="88" t="s">
        <v>72</v>
      </c>
      <c r="O10" s="88"/>
      <c r="R10" s="74"/>
      <c r="S10" s="75"/>
      <c r="T10" s="83"/>
    </row>
    <row r="11" spans="1:20" s="32" customFormat="1" ht="18" customHeight="1" x14ac:dyDescent="0.35">
      <c r="A11" s="39" t="s">
        <v>166</v>
      </c>
      <c r="B11" s="40"/>
      <c r="C11" s="41" t="e">
        <f>VLOOKUP(B11,$R$2:$S$180,2,0)</f>
        <v>#N/A</v>
      </c>
      <c r="D11" s="98">
        <f>B11</f>
        <v>0</v>
      </c>
      <c r="E11" s="99"/>
      <c r="F11" s="42" t="e">
        <f>VLOOKUP(D11,$R$2:$S$180,2,0)</f>
        <v>#N/A</v>
      </c>
      <c r="G11" s="43"/>
      <c r="I11" s="39" t="s">
        <v>166</v>
      </c>
      <c r="J11" s="40"/>
      <c r="K11" s="41" t="e">
        <f t="shared" ref="K11:K13" si="0">VLOOKUP(J11,$R$2:$S$180,2,0)</f>
        <v>#N/A</v>
      </c>
      <c r="L11" s="99">
        <f>J11</f>
        <v>0</v>
      </c>
      <c r="M11" s="99"/>
      <c r="N11" s="44" t="e">
        <f t="shared" ref="N11:N13" si="1">VLOOKUP(L11,$R$2:$S$180,2,0)</f>
        <v>#N/A</v>
      </c>
      <c r="O11" s="44"/>
      <c r="R11" s="74"/>
      <c r="S11" s="75"/>
      <c r="T11" s="83"/>
    </row>
    <row r="12" spans="1:20" s="32" customFormat="1" ht="18" customHeight="1" x14ac:dyDescent="0.35">
      <c r="A12" s="45" t="s">
        <v>167</v>
      </c>
      <c r="B12" s="46"/>
      <c r="C12" s="47" t="e">
        <f t="shared" ref="C12:C13" si="2">VLOOKUP(B12,$R$2:$S$180,2,0)</f>
        <v>#N/A</v>
      </c>
      <c r="D12" s="100">
        <f>B12</f>
        <v>0</v>
      </c>
      <c r="E12" s="101"/>
      <c r="F12" s="48" t="e">
        <f>VLOOKUP(D12,$R$2:$S$180,2,0)</f>
        <v>#N/A</v>
      </c>
      <c r="G12" s="49"/>
      <c r="I12" s="45" t="s">
        <v>167</v>
      </c>
      <c r="J12" s="46"/>
      <c r="K12" s="47" t="e">
        <f t="shared" si="0"/>
        <v>#N/A</v>
      </c>
      <c r="L12" s="101">
        <f>J12</f>
        <v>0</v>
      </c>
      <c r="M12" s="101"/>
      <c r="N12" s="50" t="e">
        <f t="shared" si="1"/>
        <v>#N/A</v>
      </c>
      <c r="O12" s="50"/>
      <c r="R12" s="9" t="s">
        <v>2</v>
      </c>
      <c r="S12" s="10" t="s">
        <v>2</v>
      </c>
      <c r="T12" s="84" t="s">
        <v>2</v>
      </c>
    </row>
    <row r="13" spans="1:20" s="32" customFormat="1" ht="18" customHeight="1" x14ac:dyDescent="0.35">
      <c r="A13" s="51" t="s">
        <v>168</v>
      </c>
      <c r="B13" s="52"/>
      <c r="C13" s="53" t="e">
        <f t="shared" si="2"/>
        <v>#N/A</v>
      </c>
      <c r="D13" s="102">
        <f>B13</f>
        <v>0</v>
      </c>
      <c r="E13" s="103"/>
      <c r="F13" s="54" t="e">
        <f>VLOOKUP(D13,$R$2:$S$180,2,0)</f>
        <v>#N/A</v>
      </c>
      <c r="G13" s="55"/>
      <c r="I13" s="51" t="s">
        <v>168</v>
      </c>
      <c r="J13" s="52"/>
      <c r="K13" s="53" t="e">
        <f t="shared" si="0"/>
        <v>#N/A</v>
      </c>
      <c r="L13" s="103">
        <f>J13</f>
        <v>0</v>
      </c>
      <c r="M13" s="103"/>
      <c r="N13" s="56" t="e">
        <f t="shared" si="1"/>
        <v>#N/A</v>
      </c>
      <c r="O13" s="56"/>
      <c r="R13" s="9" t="s">
        <v>1</v>
      </c>
      <c r="S13" s="10" t="s">
        <v>2</v>
      </c>
      <c r="T13" s="84" t="s">
        <v>1</v>
      </c>
    </row>
    <row r="14" spans="1:20" s="32" customFormat="1" ht="18" customHeight="1" x14ac:dyDescent="0.35">
      <c r="A14" s="57" t="s">
        <v>0</v>
      </c>
      <c r="B14" s="58"/>
      <c r="C14" s="59">
        <f t="array" ref="C14">SUM(IFERROR(C11:C13,0))</f>
        <v>0</v>
      </c>
      <c r="D14" s="87" t="s">
        <v>73</v>
      </c>
      <c r="E14" s="87"/>
      <c r="F14" s="60">
        <f t="array" ref="F14">SUM(IFERROR(F11:F13,0))</f>
        <v>0</v>
      </c>
      <c r="G14" s="60"/>
      <c r="I14" s="57" t="s">
        <v>0</v>
      </c>
      <c r="J14" s="58"/>
      <c r="K14" s="59">
        <f t="array" ref="K14">SUM(IFERROR(K11:K13,0))</f>
        <v>0</v>
      </c>
      <c r="L14" s="88" t="s">
        <v>73</v>
      </c>
      <c r="M14" s="88"/>
      <c r="N14" s="60">
        <f t="array" ref="N14">SUM(IFERROR(N11:N13,0))</f>
        <v>0</v>
      </c>
      <c r="O14" s="60"/>
      <c r="R14" s="9" t="s">
        <v>86</v>
      </c>
      <c r="S14" s="10" t="s">
        <v>2</v>
      </c>
      <c r="T14" s="84" t="s">
        <v>86</v>
      </c>
    </row>
    <row r="15" spans="1:20" s="32" customFormat="1" ht="18" customHeight="1" x14ac:dyDescent="0.35">
      <c r="C15" s="61"/>
      <c r="F15" s="61"/>
      <c r="G15" s="61"/>
      <c r="K15" s="61"/>
      <c r="R15" s="9" t="s">
        <v>3</v>
      </c>
      <c r="S15" s="10" t="s">
        <v>2</v>
      </c>
      <c r="T15" s="84" t="s">
        <v>3</v>
      </c>
    </row>
    <row r="16" spans="1:20" s="32" customFormat="1" ht="18" customHeight="1" x14ac:dyDescent="0.35">
      <c r="A16" s="32" t="s">
        <v>78</v>
      </c>
      <c r="C16" s="61"/>
      <c r="F16" s="61"/>
      <c r="G16" s="61"/>
      <c r="I16" s="32" t="s">
        <v>169</v>
      </c>
      <c r="K16" s="61"/>
      <c r="R16" s="9" t="s">
        <v>87</v>
      </c>
      <c r="S16" s="10" t="s">
        <v>2</v>
      </c>
      <c r="T16" s="84" t="s">
        <v>87</v>
      </c>
    </row>
    <row r="17" spans="1:20" s="32" customFormat="1" ht="18" customHeight="1" x14ac:dyDescent="0.35">
      <c r="A17" s="37"/>
      <c r="B17" s="38" t="s">
        <v>77</v>
      </c>
      <c r="C17" s="37" t="s">
        <v>72</v>
      </c>
      <c r="D17" s="88" t="s">
        <v>76</v>
      </c>
      <c r="E17" s="88"/>
      <c r="F17" s="104" t="s">
        <v>72</v>
      </c>
      <c r="G17" s="104"/>
      <c r="I17" s="37"/>
      <c r="J17" s="38" t="s">
        <v>77</v>
      </c>
      <c r="K17" s="37" t="s">
        <v>72</v>
      </c>
      <c r="L17" s="88" t="s">
        <v>76</v>
      </c>
      <c r="M17" s="88"/>
      <c r="N17" s="88" t="s">
        <v>72</v>
      </c>
      <c r="O17" s="88"/>
      <c r="R17" s="9" t="s">
        <v>4</v>
      </c>
      <c r="S17" s="10" t="s">
        <v>2</v>
      </c>
      <c r="T17" s="84" t="s">
        <v>4</v>
      </c>
    </row>
    <row r="18" spans="1:20" s="32" customFormat="1" ht="18" customHeight="1" x14ac:dyDescent="0.35">
      <c r="A18" s="39" t="s">
        <v>166</v>
      </c>
      <c r="B18" s="40"/>
      <c r="C18" s="41" t="e">
        <f>VLOOKUP(B18,$R$2:$S$180,2,0)</f>
        <v>#N/A</v>
      </c>
      <c r="D18" s="98">
        <f>B18</f>
        <v>0</v>
      </c>
      <c r="E18" s="98"/>
      <c r="F18" s="42" t="e">
        <f t="shared" ref="F18:F20" si="3">VLOOKUP(D18,$R$2:$S$180,2,0)</f>
        <v>#N/A</v>
      </c>
      <c r="G18" s="43"/>
      <c r="I18" s="39" t="s">
        <v>166</v>
      </c>
      <c r="J18" s="40"/>
      <c r="K18" s="41" t="e">
        <f t="shared" ref="K18:K20" si="4">VLOOKUP(J18,$R$2:$S$180,2,0)</f>
        <v>#N/A</v>
      </c>
      <c r="L18" s="99">
        <f>J18</f>
        <v>0</v>
      </c>
      <c r="M18" s="99"/>
      <c r="N18" s="44" t="e">
        <f t="shared" ref="N18:N20" si="5">VLOOKUP(L18,$R$2:$S$180,2,0)</f>
        <v>#N/A</v>
      </c>
      <c r="O18" s="44"/>
      <c r="R18" s="9" t="s">
        <v>88</v>
      </c>
      <c r="S18" s="10" t="s">
        <v>2</v>
      </c>
      <c r="T18" s="84" t="s">
        <v>88</v>
      </c>
    </row>
    <row r="19" spans="1:20" s="32" customFormat="1" ht="18" customHeight="1" x14ac:dyDescent="0.35">
      <c r="A19" s="45" t="s">
        <v>167</v>
      </c>
      <c r="B19" s="46"/>
      <c r="C19" s="47" t="e">
        <f>VLOOKUP(B19,$R$2:$S$180,2,0)</f>
        <v>#N/A</v>
      </c>
      <c r="D19" s="100">
        <f>B19</f>
        <v>0</v>
      </c>
      <c r="E19" s="100"/>
      <c r="F19" s="48" t="e">
        <f t="shared" si="3"/>
        <v>#N/A</v>
      </c>
      <c r="G19" s="49"/>
      <c r="I19" s="45" t="s">
        <v>167</v>
      </c>
      <c r="J19" s="46"/>
      <c r="K19" s="47" t="e">
        <f t="shared" si="4"/>
        <v>#N/A</v>
      </c>
      <c r="L19" s="101">
        <f>J19</f>
        <v>0</v>
      </c>
      <c r="M19" s="101"/>
      <c r="N19" s="50" t="e">
        <f t="shared" si="5"/>
        <v>#N/A</v>
      </c>
      <c r="O19" s="50"/>
      <c r="R19" s="9" t="s">
        <v>5</v>
      </c>
      <c r="S19" s="10">
        <v>0.2</v>
      </c>
      <c r="T19" s="84" t="s">
        <v>5</v>
      </c>
    </row>
    <row r="20" spans="1:20" s="32" customFormat="1" ht="18" customHeight="1" x14ac:dyDescent="0.35">
      <c r="A20" s="51" t="s">
        <v>168</v>
      </c>
      <c r="B20" s="52"/>
      <c r="C20" s="53" t="e">
        <f>VLOOKUP(B20,$R$2:$S$180,2,0)</f>
        <v>#N/A</v>
      </c>
      <c r="D20" s="102">
        <f>B20</f>
        <v>0</v>
      </c>
      <c r="E20" s="102"/>
      <c r="F20" s="54" t="e">
        <f t="shared" si="3"/>
        <v>#N/A</v>
      </c>
      <c r="G20" s="55"/>
      <c r="I20" s="51" t="s">
        <v>168</v>
      </c>
      <c r="J20" s="52"/>
      <c r="K20" s="53" t="e">
        <f t="shared" si="4"/>
        <v>#N/A</v>
      </c>
      <c r="L20" s="103">
        <f>J20</f>
        <v>0</v>
      </c>
      <c r="M20" s="103"/>
      <c r="N20" s="56" t="e">
        <f t="shared" si="5"/>
        <v>#N/A</v>
      </c>
      <c r="O20" s="56"/>
      <c r="R20" s="76" t="s">
        <v>211</v>
      </c>
      <c r="S20" s="10">
        <v>0.2</v>
      </c>
      <c r="T20" s="85" t="s">
        <v>211</v>
      </c>
    </row>
    <row r="21" spans="1:20" s="32" customFormat="1" ht="18" customHeight="1" x14ac:dyDescent="0.35">
      <c r="A21" s="57" t="s">
        <v>0</v>
      </c>
      <c r="B21" s="58"/>
      <c r="C21" s="62">
        <f t="array" ref="C21">SUM(IFERROR(C18:C20,0))</f>
        <v>0</v>
      </c>
      <c r="D21" s="87" t="s">
        <v>73</v>
      </c>
      <c r="E21" s="87"/>
      <c r="F21" s="60">
        <f t="array" ref="F21">SUM(IFERROR(F18:F20,0))</f>
        <v>0</v>
      </c>
      <c r="G21" s="60"/>
      <c r="I21" s="57" t="s">
        <v>0</v>
      </c>
      <c r="J21" s="58"/>
      <c r="K21" s="62">
        <f t="array" ref="K21">SUM(IFERROR(K18:K20,0))</f>
        <v>0</v>
      </c>
      <c r="L21" s="88" t="s">
        <v>73</v>
      </c>
      <c r="M21" s="88"/>
      <c r="N21" s="60">
        <f t="array" ref="N21">SUM(IFERROR(N18:N20,0))</f>
        <v>0</v>
      </c>
      <c r="O21" s="60"/>
      <c r="R21" s="9" t="s">
        <v>6</v>
      </c>
      <c r="S21" s="10">
        <v>0.4</v>
      </c>
      <c r="T21" s="84" t="s">
        <v>6</v>
      </c>
    </row>
    <row r="22" spans="1:20" s="32" customFormat="1" ht="18" customHeight="1" x14ac:dyDescent="0.35">
      <c r="R22" s="76" t="s">
        <v>213</v>
      </c>
      <c r="S22" s="10">
        <v>0.4</v>
      </c>
      <c r="T22" s="85" t="s">
        <v>213</v>
      </c>
    </row>
    <row r="23" spans="1:20" s="32" customFormat="1" ht="18" customHeight="1" x14ac:dyDescent="0.35">
      <c r="A23" s="32" t="s">
        <v>75</v>
      </c>
      <c r="B23" s="89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1"/>
      <c r="R23" s="9" t="s">
        <v>7</v>
      </c>
      <c r="S23" s="10">
        <v>0.7</v>
      </c>
      <c r="T23" s="84" t="s">
        <v>7</v>
      </c>
    </row>
    <row r="24" spans="1:20" s="32" customFormat="1" ht="18" customHeight="1" x14ac:dyDescent="0.35">
      <c r="B24" s="92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4"/>
      <c r="R24" s="76" t="s">
        <v>212</v>
      </c>
      <c r="S24" s="10">
        <v>0.7</v>
      </c>
      <c r="T24" s="85" t="s">
        <v>212</v>
      </c>
    </row>
    <row r="25" spans="1:20" s="32" customFormat="1" ht="18" customHeight="1" x14ac:dyDescent="0.35">
      <c r="B25" s="92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4"/>
      <c r="R25" s="9" t="s">
        <v>8</v>
      </c>
      <c r="S25" s="10">
        <v>0.5</v>
      </c>
      <c r="T25" s="84" t="s">
        <v>8</v>
      </c>
    </row>
    <row r="26" spans="1:20" s="32" customFormat="1" ht="18" customHeight="1" x14ac:dyDescent="0.35"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7"/>
      <c r="R26" s="9" t="s">
        <v>89</v>
      </c>
      <c r="S26" s="10">
        <v>0.5</v>
      </c>
      <c r="T26" s="84" t="s">
        <v>89</v>
      </c>
    </row>
    <row r="27" spans="1:20" s="32" customFormat="1" ht="18" customHeight="1" x14ac:dyDescent="0.35">
      <c r="R27" s="9" t="s">
        <v>9</v>
      </c>
      <c r="S27" s="10">
        <v>0.6</v>
      </c>
      <c r="T27" s="84" t="s">
        <v>9</v>
      </c>
    </row>
    <row r="28" spans="1:20" s="32" customFormat="1" ht="18" customHeight="1" x14ac:dyDescent="0.35">
      <c r="R28" s="9" t="s">
        <v>90</v>
      </c>
      <c r="S28" s="10">
        <v>0.6</v>
      </c>
      <c r="T28" s="84" t="s">
        <v>90</v>
      </c>
    </row>
    <row r="29" spans="1:20" s="32" customFormat="1" ht="18" customHeight="1" x14ac:dyDescent="0.35">
      <c r="R29" s="9" t="s">
        <v>10</v>
      </c>
      <c r="S29" s="10">
        <v>0.6</v>
      </c>
      <c r="T29" s="84" t="s">
        <v>10</v>
      </c>
    </row>
    <row r="30" spans="1:20" s="32" customFormat="1" ht="18" customHeight="1" x14ac:dyDescent="0.35">
      <c r="R30" s="9" t="s">
        <v>91</v>
      </c>
      <c r="S30" s="10">
        <v>0.6</v>
      </c>
      <c r="T30" s="84" t="s">
        <v>91</v>
      </c>
    </row>
    <row r="31" spans="1:20" s="32" customFormat="1" ht="18" customHeight="1" x14ac:dyDescent="0.35">
      <c r="R31" s="9" t="s">
        <v>11</v>
      </c>
      <c r="S31" s="10">
        <v>0.7</v>
      </c>
      <c r="T31" s="84" t="s">
        <v>11</v>
      </c>
    </row>
    <row r="32" spans="1:20" s="32" customFormat="1" ht="18" customHeight="1" x14ac:dyDescent="0.35">
      <c r="R32" s="9" t="s">
        <v>92</v>
      </c>
      <c r="S32" s="10">
        <v>0.7</v>
      </c>
      <c r="T32" s="84" t="s">
        <v>92</v>
      </c>
    </row>
    <row r="33" spans="18:20" s="32" customFormat="1" ht="18" customHeight="1" x14ac:dyDescent="0.35">
      <c r="R33" s="9" t="s">
        <v>12</v>
      </c>
      <c r="S33" s="10">
        <v>0.7</v>
      </c>
      <c r="T33" s="84" t="s">
        <v>12</v>
      </c>
    </row>
    <row r="34" spans="18:20" s="32" customFormat="1" ht="18" customHeight="1" x14ac:dyDescent="0.35">
      <c r="R34" s="9" t="s">
        <v>93</v>
      </c>
      <c r="S34" s="10">
        <v>0.7</v>
      </c>
      <c r="T34" s="84" t="s">
        <v>93</v>
      </c>
    </row>
    <row r="35" spans="18:20" s="32" customFormat="1" ht="18" customHeight="1" x14ac:dyDescent="0.35">
      <c r="R35" s="9" t="s">
        <v>13</v>
      </c>
      <c r="S35" s="10">
        <v>0.7</v>
      </c>
      <c r="T35" s="84" t="s">
        <v>13</v>
      </c>
    </row>
    <row r="36" spans="18:20" x14ac:dyDescent="0.35">
      <c r="R36" s="9" t="s">
        <v>94</v>
      </c>
      <c r="S36" s="10">
        <v>0.7</v>
      </c>
      <c r="T36" s="84" t="s">
        <v>94</v>
      </c>
    </row>
    <row r="37" spans="18:20" x14ac:dyDescent="0.35">
      <c r="R37" s="9" t="s">
        <v>14</v>
      </c>
      <c r="S37" s="10">
        <v>0.9</v>
      </c>
      <c r="T37" s="84" t="s">
        <v>14</v>
      </c>
    </row>
    <row r="38" spans="18:20" x14ac:dyDescent="0.35">
      <c r="R38" s="76" t="s">
        <v>201</v>
      </c>
      <c r="S38" s="10">
        <v>0.9</v>
      </c>
      <c r="T38" s="85" t="s">
        <v>201</v>
      </c>
    </row>
    <row r="39" spans="18:20" x14ac:dyDescent="0.35">
      <c r="R39" s="9" t="s">
        <v>15</v>
      </c>
      <c r="S39" s="10">
        <v>1.2</v>
      </c>
      <c r="T39" s="84" t="s">
        <v>15</v>
      </c>
    </row>
    <row r="40" spans="18:20" x14ac:dyDescent="0.35">
      <c r="R40" s="76" t="s">
        <v>202</v>
      </c>
      <c r="S40" s="10">
        <v>1.2</v>
      </c>
      <c r="T40" s="85" t="s">
        <v>202</v>
      </c>
    </row>
    <row r="41" spans="18:20" x14ac:dyDescent="0.35">
      <c r="R41" s="9" t="s">
        <v>16</v>
      </c>
      <c r="S41" s="10">
        <v>1.5</v>
      </c>
      <c r="T41" s="84" t="s">
        <v>16</v>
      </c>
    </row>
    <row r="42" spans="18:20" x14ac:dyDescent="0.35">
      <c r="R42" s="76" t="s">
        <v>203</v>
      </c>
      <c r="S42" s="10">
        <v>1.5</v>
      </c>
      <c r="T42" s="85" t="s">
        <v>203</v>
      </c>
    </row>
    <row r="43" spans="18:20" x14ac:dyDescent="0.35">
      <c r="R43" s="9" t="s">
        <v>17</v>
      </c>
      <c r="S43" s="10">
        <v>1.9</v>
      </c>
      <c r="T43" s="84" t="s">
        <v>17</v>
      </c>
    </row>
    <row r="44" spans="18:20" x14ac:dyDescent="0.35">
      <c r="R44" s="76" t="s">
        <v>204</v>
      </c>
      <c r="S44" s="10">
        <v>1.9</v>
      </c>
      <c r="T44" s="85" t="s">
        <v>204</v>
      </c>
    </row>
    <row r="45" spans="18:20" x14ac:dyDescent="0.35">
      <c r="R45" s="9" t="s">
        <v>18</v>
      </c>
      <c r="S45" s="10">
        <v>2.2999999999999998</v>
      </c>
      <c r="T45" s="84" t="s">
        <v>18</v>
      </c>
    </row>
    <row r="46" spans="18:20" x14ac:dyDescent="0.35">
      <c r="R46" s="76" t="s">
        <v>205</v>
      </c>
      <c r="S46" s="10">
        <v>2.2999999999999998</v>
      </c>
      <c r="T46" s="85" t="s">
        <v>205</v>
      </c>
    </row>
    <row r="47" spans="18:20" x14ac:dyDescent="0.35">
      <c r="R47" s="9" t="s">
        <v>170</v>
      </c>
      <c r="S47" s="10">
        <v>2.8</v>
      </c>
      <c r="T47" s="84" t="s">
        <v>170</v>
      </c>
    </row>
    <row r="48" spans="18:20" x14ac:dyDescent="0.35">
      <c r="R48" s="76" t="s">
        <v>206</v>
      </c>
      <c r="S48" s="10">
        <v>2.8</v>
      </c>
      <c r="T48" s="85" t="s">
        <v>206</v>
      </c>
    </row>
    <row r="49" spans="18:20" x14ac:dyDescent="0.35">
      <c r="R49" s="9" t="s">
        <v>171</v>
      </c>
      <c r="S49" s="10">
        <v>3.3</v>
      </c>
      <c r="T49" s="84" t="s">
        <v>171</v>
      </c>
    </row>
    <row r="50" spans="18:20" x14ac:dyDescent="0.35">
      <c r="R50" s="76" t="s">
        <v>207</v>
      </c>
      <c r="S50" s="10">
        <v>3.3</v>
      </c>
      <c r="T50" s="85" t="s">
        <v>207</v>
      </c>
    </row>
    <row r="51" spans="18:20" x14ac:dyDescent="0.35">
      <c r="R51" s="9" t="s">
        <v>172</v>
      </c>
      <c r="S51" s="10">
        <v>4.5</v>
      </c>
      <c r="T51" s="84" t="s">
        <v>172</v>
      </c>
    </row>
    <row r="52" spans="18:20" x14ac:dyDescent="0.35">
      <c r="R52" s="76" t="s">
        <v>208</v>
      </c>
      <c r="S52" s="10">
        <v>4.5</v>
      </c>
      <c r="T52" s="85" t="s">
        <v>208</v>
      </c>
    </row>
    <row r="53" spans="18:20" x14ac:dyDescent="0.35">
      <c r="R53" s="9" t="s">
        <v>19</v>
      </c>
      <c r="S53" s="10">
        <v>2</v>
      </c>
      <c r="T53" s="84" t="s">
        <v>19</v>
      </c>
    </row>
    <row r="54" spans="18:20" x14ac:dyDescent="0.35">
      <c r="R54" s="9" t="s">
        <v>95</v>
      </c>
      <c r="S54" s="10">
        <v>2</v>
      </c>
      <c r="T54" s="84" t="s">
        <v>95</v>
      </c>
    </row>
    <row r="55" spans="18:20" x14ac:dyDescent="0.35">
      <c r="R55" s="9" t="s">
        <v>20</v>
      </c>
      <c r="S55" s="10">
        <v>2.4</v>
      </c>
      <c r="T55" s="84" t="s">
        <v>20</v>
      </c>
    </row>
    <row r="56" spans="18:20" x14ac:dyDescent="0.35">
      <c r="R56" s="9" t="s">
        <v>96</v>
      </c>
      <c r="S56" s="10">
        <v>2.4</v>
      </c>
      <c r="T56" s="84" t="s">
        <v>96</v>
      </c>
    </row>
    <row r="57" spans="18:20" x14ac:dyDescent="0.35">
      <c r="R57" s="9" t="s">
        <v>21</v>
      </c>
      <c r="S57" s="10">
        <v>2.8</v>
      </c>
      <c r="T57" s="84" t="s">
        <v>21</v>
      </c>
    </row>
    <row r="58" spans="18:20" x14ac:dyDescent="0.35">
      <c r="R58" s="9" t="s">
        <v>97</v>
      </c>
      <c r="S58" s="10">
        <v>2.8</v>
      </c>
      <c r="T58" s="84" t="s">
        <v>97</v>
      </c>
    </row>
    <row r="59" spans="18:20" x14ac:dyDescent="0.35">
      <c r="R59" s="9" t="s">
        <v>22</v>
      </c>
      <c r="S59" s="10">
        <v>2.4</v>
      </c>
      <c r="T59" s="84" t="s">
        <v>22</v>
      </c>
    </row>
    <row r="60" spans="18:20" x14ac:dyDescent="0.35">
      <c r="R60" s="9" t="s">
        <v>98</v>
      </c>
      <c r="S60" s="10">
        <v>2.4</v>
      </c>
      <c r="T60" s="84" t="s">
        <v>98</v>
      </c>
    </row>
    <row r="61" spans="18:20" x14ac:dyDescent="0.35">
      <c r="R61" s="9" t="s">
        <v>23</v>
      </c>
      <c r="S61" s="10">
        <v>2.8</v>
      </c>
      <c r="T61" s="84" t="s">
        <v>23</v>
      </c>
    </row>
    <row r="62" spans="18:20" x14ac:dyDescent="0.35">
      <c r="R62" s="9" t="s">
        <v>99</v>
      </c>
      <c r="S62" s="10">
        <v>2.8</v>
      </c>
      <c r="T62" s="84" t="s">
        <v>99</v>
      </c>
    </row>
    <row r="63" spans="18:20" x14ac:dyDescent="0.35">
      <c r="R63" s="9" t="s">
        <v>173</v>
      </c>
      <c r="S63" s="10">
        <v>3.2</v>
      </c>
      <c r="T63" s="84" t="s">
        <v>173</v>
      </c>
    </row>
    <row r="64" spans="18:20" x14ac:dyDescent="0.35">
      <c r="R64" s="9" t="s">
        <v>174</v>
      </c>
      <c r="S64" s="10">
        <v>3.2</v>
      </c>
      <c r="T64" s="84" t="s">
        <v>174</v>
      </c>
    </row>
    <row r="65" spans="18:20" x14ac:dyDescent="0.35">
      <c r="R65" s="9" t="s">
        <v>24</v>
      </c>
      <c r="S65" s="10">
        <v>2.8</v>
      </c>
      <c r="T65" s="84" t="s">
        <v>24</v>
      </c>
    </row>
    <row r="66" spans="18:20" x14ac:dyDescent="0.35">
      <c r="R66" s="9" t="s">
        <v>100</v>
      </c>
      <c r="S66" s="10">
        <v>2.8</v>
      </c>
      <c r="T66" s="84" t="s">
        <v>100</v>
      </c>
    </row>
    <row r="67" spans="18:20" x14ac:dyDescent="0.35">
      <c r="R67" s="9" t="s">
        <v>25</v>
      </c>
      <c r="S67" s="10">
        <v>3.2</v>
      </c>
      <c r="T67" s="84" t="s">
        <v>25</v>
      </c>
    </row>
    <row r="68" spans="18:20" x14ac:dyDescent="0.35">
      <c r="R68" s="9" t="s">
        <v>101</v>
      </c>
      <c r="S68" s="10">
        <v>3.2</v>
      </c>
      <c r="T68" s="84" t="s">
        <v>101</v>
      </c>
    </row>
    <row r="69" spans="18:20" x14ac:dyDescent="0.35">
      <c r="R69" s="9" t="s">
        <v>175</v>
      </c>
      <c r="S69" s="10">
        <v>3.6</v>
      </c>
      <c r="T69" s="84" t="s">
        <v>175</v>
      </c>
    </row>
    <row r="70" spans="18:20" x14ac:dyDescent="0.35">
      <c r="R70" s="9" t="s">
        <v>176</v>
      </c>
      <c r="S70" s="10">
        <v>3.6</v>
      </c>
      <c r="T70" s="84" t="s">
        <v>176</v>
      </c>
    </row>
    <row r="71" spans="18:20" x14ac:dyDescent="0.35">
      <c r="R71" s="9" t="s">
        <v>26</v>
      </c>
      <c r="S71" s="10">
        <v>2.4</v>
      </c>
      <c r="T71" s="84" t="s">
        <v>26</v>
      </c>
    </row>
    <row r="72" spans="18:20" x14ac:dyDescent="0.35">
      <c r="R72" s="9" t="s">
        <v>102</v>
      </c>
      <c r="S72" s="10">
        <v>2.4</v>
      </c>
      <c r="T72" s="84" t="s">
        <v>102</v>
      </c>
    </row>
    <row r="73" spans="18:20" x14ac:dyDescent="0.35">
      <c r="R73" s="9" t="s">
        <v>27</v>
      </c>
      <c r="S73" s="10">
        <v>2.8</v>
      </c>
      <c r="T73" s="84" t="s">
        <v>27</v>
      </c>
    </row>
    <row r="74" spans="18:20" x14ac:dyDescent="0.35">
      <c r="R74" s="9" t="s">
        <v>103</v>
      </c>
      <c r="S74" s="10">
        <v>2.8</v>
      </c>
      <c r="T74" s="84" t="s">
        <v>103</v>
      </c>
    </row>
    <row r="75" spans="18:20" x14ac:dyDescent="0.35">
      <c r="R75" s="9" t="s">
        <v>28</v>
      </c>
      <c r="S75" s="10">
        <v>3.2</v>
      </c>
      <c r="T75" s="84" t="s">
        <v>28</v>
      </c>
    </row>
    <row r="76" spans="18:20" x14ac:dyDescent="0.35">
      <c r="R76" s="9" t="s">
        <v>104</v>
      </c>
      <c r="S76" s="10">
        <v>3.2</v>
      </c>
      <c r="T76" s="84" t="s">
        <v>104</v>
      </c>
    </row>
    <row r="77" spans="18:20" x14ac:dyDescent="0.35">
      <c r="R77" s="9" t="s">
        <v>29</v>
      </c>
      <c r="S77" s="10">
        <v>2.8</v>
      </c>
      <c r="T77" s="84" t="s">
        <v>29</v>
      </c>
    </row>
    <row r="78" spans="18:20" x14ac:dyDescent="0.35">
      <c r="R78" s="9" t="s">
        <v>105</v>
      </c>
      <c r="S78" s="10">
        <v>2.8</v>
      </c>
      <c r="T78" s="84" t="s">
        <v>105</v>
      </c>
    </row>
    <row r="79" spans="18:20" x14ac:dyDescent="0.35">
      <c r="R79" s="9" t="s">
        <v>30</v>
      </c>
      <c r="S79" s="10">
        <v>3.2</v>
      </c>
      <c r="T79" s="84" t="s">
        <v>30</v>
      </c>
    </row>
    <row r="80" spans="18:20" x14ac:dyDescent="0.35">
      <c r="R80" s="9" t="s">
        <v>106</v>
      </c>
      <c r="S80" s="10">
        <v>3.2</v>
      </c>
      <c r="T80" s="84" t="s">
        <v>106</v>
      </c>
    </row>
    <row r="81" spans="18:20" x14ac:dyDescent="0.35">
      <c r="R81" s="9" t="s">
        <v>31</v>
      </c>
      <c r="S81" s="10">
        <v>3.6</v>
      </c>
      <c r="T81" s="84" t="s">
        <v>31</v>
      </c>
    </row>
    <row r="82" spans="18:20" x14ac:dyDescent="0.35">
      <c r="R82" s="9" t="s">
        <v>107</v>
      </c>
      <c r="S82" s="10">
        <v>3.6</v>
      </c>
      <c r="T82" s="84" t="s">
        <v>107</v>
      </c>
    </row>
    <row r="83" spans="18:20" x14ac:dyDescent="0.35">
      <c r="R83" s="9" t="s">
        <v>32</v>
      </c>
      <c r="S83" s="10">
        <v>3.2</v>
      </c>
      <c r="T83" s="84" t="s">
        <v>32</v>
      </c>
    </row>
    <row r="84" spans="18:20" x14ac:dyDescent="0.35">
      <c r="R84" s="9" t="s">
        <v>108</v>
      </c>
      <c r="S84" s="10">
        <v>3.2</v>
      </c>
      <c r="T84" s="84" t="s">
        <v>108</v>
      </c>
    </row>
    <row r="85" spans="18:20" x14ac:dyDescent="0.35">
      <c r="R85" s="9" t="s">
        <v>33</v>
      </c>
      <c r="S85" s="10">
        <v>3.6</v>
      </c>
      <c r="T85" s="84" t="s">
        <v>33</v>
      </c>
    </row>
    <row r="86" spans="18:20" x14ac:dyDescent="0.35">
      <c r="R86" s="9" t="s">
        <v>109</v>
      </c>
      <c r="S86" s="10">
        <v>3.6</v>
      </c>
      <c r="T86" s="84" t="s">
        <v>109</v>
      </c>
    </row>
    <row r="87" spans="18:20" x14ac:dyDescent="0.35">
      <c r="R87" s="9" t="s">
        <v>34</v>
      </c>
      <c r="S87" s="10">
        <v>4</v>
      </c>
      <c r="T87" s="84" t="s">
        <v>34</v>
      </c>
    </row>
    <row r="88" spans="18:20" x14ac:dyDescent="0.35">
      <c r="R88" s="9" t="s">
        <v>110</v>
      </c>
      <c r="S88" s="10">
        <v>4</v>
      </c>
      <c r="T88" s="84" t="s">
        <v>110</v>
      </c>
    </row>
    <row r="89" spans="18:20" x14ac:dyDescent="0.35">
      <c r="R89" s="9" t="s">
        <v>35</v>
      </c>
      <c r="S89" s="10">
        <v>3.2</v>
      </c>
      <c r="T89" s="84" t="s">
        <v>35</v>
      </c>
    </row>
    <row r="90" spans="18:20" x14ac:dyDescent="0.35">
      <c r="R90" s="9" t="s">
        <v>111</v>
      </c>
      <c r="S90" s="10">
        <v>3.2</v>
      </c>
      <c r="T90" s="84" t="s">
        <v>111</v>
      </c>
    </row>
    <row r="91" spans="18:20" x14ac:dyDescent="0.35">
      <c r="R91" s="9" t="s">
        <v>36</v>
      </c>
      <c r="S91" s="10">
        <v>3.6</v>
      </c>
      <c r="T91" s="84" t="s">
        <v>36</v>
      </c>
    </row>
    <row r="92" spans="18:20" x14ac:dyDescent="0.35">
      <c r="R92" s="9" t="s">
        <v>112</v>
      </c>
      <c r="S92" s="10">
        <v>3.6</v>
      </c>
      <c r="T92" s="84" t="s">
        <v>112</v>
      </c>
    </row>
    <row r="93" spans="18:20" x14ac:dyDescent="0.35">
      <c r="R93" s="9" t="s">
        <v>177</v>
      </c>
      <c r="S93" s="10">
        <v>4</v>
      </c>
      <c r="T93" s="84" t="s">
        <v>177</v>
      </c>
    </row>
    <row r="94" spans="18:20" x14ac:dyDescent="0.35">
      <c r="R94" s="9" t="s">
        <v>178</v>
      </c>
      <c r="S94" s="10">
        <v>4</v>
      </c>
      <c r="T94" s="84" t="s">
        <v>178</v>
      </c>
    </row>
    <row r="95" spans="18:20" x14ac:dyDescent="0.35">
      <c r="R95" s="9" t="s">
        <v>37</v>
      </c>
      <c r="S95" s="10">
        <v>3.6</v>
      </c>
      <c r="T95" s="84" t="s">
        <v>37</v>
      </c>
    </row>
    <row r="96" spans="18:20" x14ac:dyDescent="0.35">
      <c r="R96" s="9" t="s">
        <v>113</v>
      </c>
      <c r="S96" s="10">
        <v>3.6</v>
      </c>
      <c r="T96" s="84" t="s">
        <v>113</v>
      </c>
    </row>
    <row r="97" spans="18:20" x14ac:dyDescent="0.35">
      <c r="R97" s="9" t="s">
        <v>38</v>
      </c>
      <c r="S97" s="10">
        <v>4</v>
      </c>
      <c r="T97" s="84" t="s">
        <v>38</v>
      </c>
    </row>
    <row r="98" spans="18:20" x14ac:dyDescent="0.35">
      <c r="R98" s="9" t="s">
        <v>116</v>
      </c>
      <c r="S98" s="10">
        <v>4</v>
      </c>
      <c r="T98" s="84" t="s">
        <v>116</v>
      </c>
    </row>
    <row r="99" spans="18:20" x14ac:dyDescent="0.35">
      <c r="R99" s="9" t="s">
        <v>39</v>
      </c>
      <c r="S99" s="10">
        <v>4.4000000000000004</v>
      </c>
      <c r="T99" s="84" t="s">
        <v>39</v>
      </c>
    </row>
    <row r="100" spans="18:20" x14ac:dyDescent="0.35">
      <c r="R100" s="9" t="s">
        <v>119</v>
      </c>
      <c r="S100" s="10">
        <v>4.4000000000000004</v>
      </c>
      <c r="T100" s="84" t="s">
        <v>119</v>
      </c>
    </row>
    <row r="101" spans="18:20" x14ac:dyDescent="0.35">
      <c r="R101" s="9" t="s">
        <v>114</v>
      </c>
      <c r="S101" s="10">
        <v>3.6</v>
      </c>
      <c r="T101" s="84" t="s">
        <v>114</v>
      </c>
    </row>
    <row r="102" spans="18:20" x14ac:dyDescent="0.35">
      <c r="R102" s="9" t="s">
        <v>115</v>
      </c>
      <c r="S102" s="10">
        <v>3.6</v>
      </c>
      <c r="T102" s="84" t="s">
        <v>115</v>
      </c>
    </row>
    <row r="103" spans="18:20" x14ac:dyDescent="0.35">
      <c r="R103" s="9" t="s">
        <v>117</v>
      </c>
      <c r="S103" s="10">
        <v>4</v>
      </c>
      <c r="T103" s="84" t="s">
        <v>117</v>
      </c>
    </row>
    <row r="104" spans="18:20" x14ac:dyDescent="0.35">
      <c r="R104" s="9" t="s">
        <v>118</v>
      </c>
      <c r="S104" s="10">
        <v>4</v>
      </c>
      <c r="T104" s="84" t="s">
        <v>118</v>
      </c>
    </row>
    <row r="105" spans="18:20" x14ac:dyDescent="0.35">
      <c r="R105" s="9" t="s">
        <v>40</v>
      </c>
      <c r="S105" s="10">
        <v>3.6</v>
      </c>
      <c r="T105" s="84" t="s">
        <v>40</v>
      </c>
    </row>
    <row r="106" spans="18:20" x14ac:dyDescent="0.35">
      <c r="R106" s="9" t="s">
        <v>120</v>
      </c>
      <c r="S106" s="10">
        <v>3.6</v>
      </c>
      <c r="T106" s="84" t="s">
        <v>120</v>
      </c>
    </row>
    <row r="107" spans="18:20" x14ac:dyDescent="0.35">
      <c r="R107" s="9" t="s">
        <v>41</v>
      </c>
      <c r="S107" s="10">
        <v>4</v>
      </c>
      <c r="T107" s="84" t="s">
        <v>41</v>
      </c>
    </row>
    <row r="108" spans="18:20" x14ac:dyDescent="0.35">
      <c r="R108" s="9" t="s">
        <v>121</v>
      </c>
      <c r="S108" s="10">
        <v>4</v>
      </c>
      <c r="T108" s="84" t="s">
        <v>121</v>
      </c>
    </row>
    <row r="109" spans="18:20" x14ac:dyDescent="0.35">
      <c r="R109" s="9" t="s">
        <v>179</v>
      </c>
      <c r="S109" s="10">
        <v>4.4000000000000004</v>
      </c>
      <c r="T109" s="84" t="s">
        <v>179</v>
      </c>
    </row>
    <row r="110" spans="18:20" x14ac:dyDescent="0.35">
      <c r="R110" s="9" t="s">
        <v>180</v>
      </c>
      <c r="S110" s="10">
        <v>4.4000000000000004</v>
      </c>
      <c r="T110" s="84" t="s">
        <v>180</v>
      </c>
    </row>
    <row r="111" spans="18:20" x14ac:dyDescent="0.35">
      <c r="R111" s="9" t="s">
        <v>42</v>
      </c>
      <c r="S111" s="10">
        <v>4</v>
      </c>
      <c r="T111" s="84" t="s">
        <v>42</v>
      </c>
    </row>
    <row r="112" spans="18:20" x14ac:dyDescent="0.35">
      <c r="R112" s="9" t="s">
        <v>122</v>
      </c>
      <c r="S112" s="10">
        <v>4</v>
      </c>
      <c r="T112" s="84" t="s">
        <v>122</v>
      </c>
    </row>
    <row r="113" spans="18:20" x14ac:dyDescent="0.35">
      <c r="R113" s="9" t="s">
        <v>181</v>
      </c>
      <c r="S113" s="10">
        <v>4</v>
      </c>
      <c r="T113" s="84" t="s">
        <v>181</v>
      </c>
    </row>
    <row r="114" spans="18:20" x14ac:dyDescent="0.35">
      <c r="R114" s="9" t="s">
        <v>182</v>
      </c>
      <c r="S114" s="10">
        <v>4</v>
      </c>
      <c r="T114" s="84" t="s">
        <v>182</v>
      </c>
    </row>
    <row r="115" spans="18:20" x14ac:dyDescent="0.35">
      <c r="R115" s="9" t="s">
        <v>43</v>
      </c>
      <c r="S115" s="10">
        <v>4.4000000000000004</v>
      </c>
      <c r="T115" s="84" t="s">
        <v>43</v>
      </c>
    </row>
    <row r="116" spans="18:20" x14ac:dyDescent="0.35">
      <c r="R116" s="9" t="s">
        <v>123</v>
      </c>
      <c r="S116" s="10">
        <v>4.4000000000000004</v>
      </c>
      <c r="T116" s="84" t="s">
        <v>123</v>
      </c>
    </row>
    <row r="117" spans="18:20" x14ac:dyDescent="0.35">
      <c r="R117" s="9" t="s">
        <v>183</v>
      </c>
      <c r="S117" s="10">
        <v>4.4000000000000004</v>
      </c>
      <c r="T117" s="84" t="s">
        <v>183</v>
      </c>
    </row>
    <row r="118" spans="18:20" x14ac:dyDescent="0.35">
      <c r="R118" s="9" t="s">
        <v>184</v>
      </c>
      <c r="S118" s="10">
        <v>4.4000000000000004</v>
      </c>
      <c r="T118" s="84" t="s">
        <v>184</v>
      </c>
    </row>
    <row r="119" spans="18:20" x14ac:dyDescent="0.35">
      <c r="R119" s="9" t="s">
        <v>44</v>
      </c>
      <c r="S119" s="10">
        <v>4.8</v>
      </c>
      <c r="T119" s="84" t="s">
        <v>44</v>
      </c>
    </row>
    <row r="120" spans="18:20" x14ac:dyDescent="0.35">
      <c r="R120" s="9" t="s">
        <v>124</v>
      </c>
      <c r="S120" s="10">
        <v>4.8</v>
      </c>
      <c r="T120" s="84" t="s">
        <v>124</v>
      </c>
    </row>
    <row r="121" spans="18:20" x14ac:dyDescent="0.35">
      <c r="R121" s="9" t="s">
        <v>185</v>
      </c>
      <c r="S121" s="10">
        <v>4.8</v>
      </c>
      <c r="T121" s="84" t="s">
        <v>185</v>
      </c>
    </row>
    <row r="122" spans="18:20" x14ac:dyDescent="0.35">
      <c r="R122" s="9" t="s">
        <v>185</v>
      </c>
      <c r="S122" s="10">
        <v>4.8</v>
      </c>
      <c r="T122" s="84" t="s">
        <v>185</v>
      </c>
    </row>
    <row r="123" spans="18:20" x14ac:dyDescent="0.35">
      <c r="R123" s="9" t="s">
        <v>45</v>
      </c>
      <c r="S123" s="10">
        <v>4.4000000000000004</v>
      </c>
      <c r="T123" s="84" t="s">
        <v>45</v>
      </c>
    </row>
    <row r="124" spans="18:20" x14ac:dyDescent="0.35">
      <c r="R124" s="9" t="s">
        <v>125</v>
      </c>
      <c r="S124" s="10">
        <v>4.4000000000000004</v>
      </c>
      <c r="T124" s="84" t="s">
        <v>125</v>
      </c>
    </row>
    <row r="125" spans="18:20" x14ac:dyDescent="0.35">
      <c r="R125" s="9" t="s">
        <v>46</v>
      </c>
      <c r="S125" s="10">
        <v>5.2</v>
      </c>
      <c r="T125" s="84" t="s">
        <v>46</v>
      </c>
    </row>
    <row r="126" spans="18:20" x14ac:dyDescent="0.35">
      <c r="R126" s="9" t="s">
        <v>126</v>
      </c>
      <c r="S126" s="10">
        <v>5.2</v>
      </c>
      <c r="T126" s="84" t="s">
        <v>126</v>
      </c>
    </row>
    <row r="127" spans="18:20" x14ac:dyDescent="0.35">
      <c r="R127" s="9" t="s">
        <v>47</v>
      </c>
      <c r="S127" s="10">
        <v>5.2</v>
      </c>
      <c r="T127" s="84" t="s">
        <v>47</v>
      </c>
    </row>
    <row r="128" spans="18:20" x14ac:dyDescent="0.35">
      <c r="R128" s="9" t="s">
        <v>127</v>
      </c>
      <c r="S128" s="10">
        <v>5.2</v>
      </c>
      <c r="T128" s="84" t="s">
        <v>127</v>
      </c>
    </row>
    <row r="129" spans="18:20" x14ac:dyDescent="0.35">
      <c r="R129" s="9" t="s">
        <v>48</v>
      </c>
      <c r="S129" s="10">
        <v>5.2</v>
      </c>
      <c r="T129" s="84" t="s">
        <v>48</v>
      </c>
    </row>
    <row r="130" spans="18:20" x14ac:dyDescent="0.35">
      <c r="R130" s="9" t="s">
        <v>128</v>
      </c>
      <c r="S130" s="10">
        <v>5.2</v>
      </c>
      <c r="T130" s="84" t="s">
        <v>128</v>
      </c>
    </row>
    <row r="131" spans="18:20" x14ac:dyDescent="0.35">
      <c r="R131" s="9" t="s">
        <v>49</v>
      </c>
      <c r="S131" s="10">
        <v>4.4000000000000004</v>
      </c>
      <c r="T131" s="84" t="s">
        <v>49</v>
      </c>
    </row>
    <row r="132" spans="18:20" x14ac:dyDescent="0.35">
      <c r="R132" s="9" t="s">
        <v>129</v>
      </c>
      <c r="S132" s="10">
        <v>4.4000000000000004</v>
      </c>
      <c r="T132" s="84" t="s">
        <v>129</v>
      </c>
    </row>
    <row r="133" spans="18:20" x14ac:dyDescent="0.35">
      <c r="R133" s="9" t="s">
        <v>50</v>
      </c>
      <c r="S133" s="10">
        <v>4.8</v>
      </c>
      <c r="T133" s="84" t="s">
        <v>50</v>
      </c>
    </row>
    <row r="134" spans="18:20" x14ac:dyDescent="0.35">
      <c r="R134" s="9" t="s">
        <v>130</v>
      </c>
      <c r="S134" s="10">
        <v>4.8</v>
      </c>
      <c r="T134" s="84" t="s">
        <v>130</v>
      </c>
    </row>
    <row r="135" spans="18:20" x14ac:dyDescent="0.35">
      <c r="R135" s="9" t="s">
        <v>51</v>
      </c>
      <c r="S135" s="10">
        <v>4</v>
      </c>
      <c r="T135" s="84" t="s">
        <v>51</v>
      </c>
    </row>
    <row r="136" spans="18:20" x14ac:dyDescent="0.35">
      <c r="R136" s="9" t="s">
        <v>131</v>
      </c>
      <c r="S136" s="10">
        <v>4</v>
      </c>
      <c r="T136" s="84" t="s">
        <v>131</v>
      </c>
    </row>
    <row r="137" spans="18:20" x14ac:dyDescent="0.35">
      <c r="R137" s="9" t="s">
        <v>52</v>
      </c>
      <c r="S137" s="10">
        <v>4.4000000000000004</v>
      </c>
      <c r="T137" s="84" t="s">
        <v>52</v>
      </c>
    </row>
    <row r="138" spans="18:20" x14ac:dyDescent="0.35">
      <c r="R138" s="9" t="s">
        <v>132</v>
      </c>
      <c r="S138" s="10">
        <v>4.4000000000000004</v>
      </c>
      <c r="T138" s="84" t="s">
        <v>132</v>
      </c>
    </row>
    <row r="139" spans="18:20" x14ac:dyDescent="0.35">
      <c r="R139" s="9" t="s">
        <v>53</v>
      </c>
      <c r="S139" s="10">
        <v>4.8</v>
      </c>
      <c r="T139" s="84" t="s">
        <v>53</v>
      </c>
    </row>
    <row r="140" spans="18:20" x14ac:dyDescent="0.35">
      <c r="R140" s="9" t="s">
        <v>133</v>
      </c>
      <c r="S140" s="10">
        <v>4.8</v>
      </c>
      <c r="T140" s="84" t="s">
        <v>133</v>
      </c>
    </row>
    <row r="141" spans="18:20" x14ac:dyDescent="0.35">
      <c r="R141" s="9" t="s">
        <v>54</v>
      </c>
      <c r="S141" s="10">
        <v>5.2</v>
      </c>
      <c r="T141" s="84" t="s">
        <v>54</v>
      </c>
    </row>
    <row r="142" spans="18:20" x14ac:dyDescent="0.35">
      <c r="R142" s="9" t="s">
        <v>134</v>
      </c>
      <c r="S142" s="10">
        <v>5.2</v>
      </c>
      <c r="T142" s="84" t="s">
        <v>134</v>
      </c>
    </row>
    <row r="143" spans="18:20" x14ac:dyDescent="0.35">
      <c r="R143" s="9" t="s">
        <v>55</v>
      </c>
      <c r="S143" s="10">
        <v>5.6</v>
      </c>
      <c r="T143" s="84" t="s">
        <v>55</v>
      </c>
    </row>
    <row r="144" spans="18:20" x14ac:dyDescent="0.35">
      <c r="R144" s="9" t="s">
        <v>135</v>
      </c>
      <c r="S144" s="10">
        <v>5.6</v>
      </c>
      <c r="T144" s="84" t="s">
        <v>135</v>
      </c>
    </row>
    <row r="145" spans="18:20" x14ac:dyDescent="0.35">
      <c r="R145" s="9" t="s">
        <v>186</v>
      </c>
      <c r="S145" s="10">
        <v>5.2</v>
      </c>
      <c r="T145" s="84" t="s">
        <v>186</v>
      </c>
    </row>
    <row r="146" spans="18:20" x14ac:dyDescent="0.35">
      <c r="R146" s="9" t="s">
        <v>187</v>
      </c>
      <c r="S146" s="10">
        <v>5.2</v>
      </c>
      <c r="T146" s="84" t="s">
        <v>187</v>
      </c>
    </row>
    <row r="147" spans="18:20" x14ac:dyDescent="0.35">
      <c r="R147" s="9" t="s">
        <v>56</v>
      </c>
      <c r="S147" s="10">
        <v>6</v>
      </c>
      <c r="T147" s="84" t="s">
        <v>56</v>
      </c>
    </row>
    <row r="148" spans="18:20" x14ac:dyDescent="0.35">
      <c r="R148" s="9" t="s">
        <v>136</v>
      </c>
      <c r="S148" s="10">
        <v>6</v>
      </c>
      <c r="T148" s="84" t="s">
        <v>136</v>
      </c>
    </row>
    <row r="149" spans="18:20" x14ac:dyDescent="0.35">
      <c r="R149" s="9" t="s">
        <v>57</v>
      </c>
      <c r="S149" s="10">
        <v>4.5</v>
      </c>
      <c r="T149" s="84" t="s">
        <v>57</v>
      </c>
    </row>
    <row r="150" spans="18:20" x14ac:dyDescent="0.35">
      <c r="R150" s="9" t="s">
        <v>137</v>
      </c>
      <c r="S150" s="10">
        <v>4.5</v>
      </c>
      <c r="T150" s="84" t="s">
        <v>137</v>
      </c>
    </row>
    <row r="151" spans="18:20" x14ac:dyDescent="0.35">
      <c r="R151" s="9" t="s">
        <v>58</v>
      </c>
      <c r="S151" s="10">
        <v>5.3</v>
      </c>
      <c r="T151" s="84" t="s">
        <v>58</v>
      </c>
    </row>
    <row r="152" spans="18:20" x14ac:dyDescent="0.35">
      <c r="R152" s="9" t="s">
        <v>138</v>
      </c>
      <c r="S152" s="10">
        <v>5.3</v>
      </c>
      <c r="T152" s="84" t="s">
        <v>138</v>
      </c>
    </row>
    <row r="153" spans="18:20" x14ac:dyDescent="0.35">
      <c r="R153" s="9" t="s">
        <v>59</v>
      </c>
      <c r="S153" s="10">
        <v>6.1</v>
      </c>
      <c r="T153" s="84" t="s">
        <v>59</v>
      </c>
    </row>
    <row r="154" spans="18:20" x14ac:dyDescent="0.35">
      <c r="R154" s="9" t="s">
        <v>139</v>
      </c>
      <c r="S154" s="10">
        <v>6.1</v>
      </c>
      <c r="T154" s="84" t="s">
        <v>139</v>
      </c>
    </row>
    <row r="155" spans="18:20" x14ac:dyDescent="0.35">
      <c r="R155" s="9" t="s">
        <v>60</v>
      </c>
      <c r="S155" s="10">
        <v>5.0999999999999996</v>
      </c>
      <c r="T155" s="84" t="s">
        <v>60</v>
      </c>
    </row>
    <row r="156" spans="18:20" x14ac:dyDescent="0.35">
      <c r="R156" s="9" t="s">
        <v>140</v>
      </c>
      <c r="S156" s="10">
        <v>5.0999999999999996</v>
      </c>
      <c r="T156" s="84" t="s">
        <v>140</v>
      </c>
    </row>
    <row r="157" spans="18:20" x14ac:dyDescent="0.35">
      <c r="R157" s="9" t="s">
        <v>61</v>
      </c>
      <c r="S157" s="10">
        <v>5.9</v>
      </c>
      <c r="T157" s="84" t="s">
        <v>61</v>
      </c>
    </row>
    <row r="158" spans="18:20" x14ac:dyDescent="0.35">
      <c r="R158" s="9" t="s">
        <v>141</v>
      </c>
      <c r="S158" s="10">
        <v>5.9</v>
      </c>
      <c r="T158" s="84" t="s">
        <v>141</v>
      </c>
    </row>
    <row r="159" spans="18:20" x14ac:dyDescent="0.35">
      <c r="R159" s="9" t="s">
        <v>62</v>
      </c>
      <c r="S159" s="10">
        <v>6.3</v>
      </c>
      <c r="T159" s="84" t="s">
        <v>62</v>
      </c>
    </row>
    <row r="160" spans="18:20" x14ac:dyDescent="0.35">
      <c r="R160" s="9" t="s">
        <v>142</v>
      </c>
      <c r="S160" s="10">
        <v>6.3</v>
      </c>
      <c r="T160" s="84" t="s">
        <v>142</v>
      </c>
    </row>
    <row r="161" spans="18:20" x14ac:dyDescent="0.35">
      <c r="R161" s="9" t="s">
        <v>63</v>
      </c>
      <c r="S161" s="10">
        <v>7.1</v>
      </c>
      <c r="T161" s="84" t="s">
        <v>63</v>
      </c>
    </row>
    <row r="162" spans="18:20" x14ac:dyDescent="0.35">
      <c r="R162" s="9" t="s">
        <v>143</v>
      </c>
      <c r="S162" s="10">
        <v>7.1</v>
      </c>
      <c r="T162" s="84" t="s">
        <v>143</v>
      </c>
    </row>
    <row r="163" spans="18:20" x14ac:dyDescent="0.35">
      <c r="R163" s="9" t="s">
        <v>64</v>
      </c>
      <c r="S163" s="10">
        <v>5.7</v>
      </c>
      <c r="T163" s="84" t="s">
        <v>64</v>
      </c>
    </row>
    <row r="164" spans="18:20" x14ac:dyDescent="0.35">
      <c r="R164" s="9" t="s">
        <v>144</v>
      </c>
      <c r="S164" s="10">
        <v>5.7</v>
      </c>
      <c r="T164" s="84" t="s">
        <v>144</v>
      </c>
    </row>
    <row r="165" spans="18:20" x14ac:dyDescent="0.35">
      <c r="R165" s="9" t="s">
        <v>65</v>
      </c>
      <c r="S165" s="10">
        <v>6.5</v>
      </c>
      <c r="T165" s="84" t="s">
        <v>65</v>
      </c>
    </row>
    <row r="166" spans="18:20" x14ac:dyDescent="0.35">
      <c r="R166" s="9" t="s">
        <v>145</v>
      </c>
      <c r="S166" s="10">
        <v>6.5</v>
      </c>
      <c r="T166" s="84" t="s">
        <v>145</v>
      </c>
    </row>
    <row r="167" spans="18:20" x14ac:dyDescent="0.35">
      <c r="R167" s="9" t="s">
        <v>66</v>
      </c>
      <c r="S167" s="10">
        <v>7.5</v>
      </c>
      <c r="T167" s="84" t="s">
        <v>66</v>
      </c>
    </row>
    <row r="168" spans="18:20" x14ac:dyDescent="0.35">
      <c r="R168" s="9" t="s">
        <v>146</v>
      </c>
      <c r="S168" s="10">
        <v>7.5</v>
      </c>
      <c r="T168" s="84" t="s">
        <v>146</v>
      </c>
    </row>
    <row r="169" spans="18:20" x14ac:dyDescent="0.35">
      <c r="R169" s="9" t="s">
        <v>67</v>
      </c>
      <c r="S169" s="10">
        <v>8.1</v>
      </c>
      <c r="T169" s="84" t="s">
        <v>67</v>
      </c>
    </row>
    <row r="170" spans="18:20" x14ac:dyDescent="0.35">
      <c r="R170" s="9" t="s">
        <v>147</v>
      </c>
      <c r="S170" s="10">
        <v>8.1</v>
      </c>
      <c r="T170" s="84" t="s">
        <v>147</v>
      </c>
    </row>
    <row r="171" spans="18:20" x14ac:dyDescent="0.35">
      <c r="R171" s="9" t="s">
        <v>68</v>
      </c>
      <c r="S171" s="10">
        <v>6.3</v>
      </c>
      <c r="T171" s="84" t="s">
        <v>68</v>
      </c>
    </row>
    <row r="172" spans="18:20" x14ac:dyDescent="0.35">
      <c r="R172" s="9" t="s">
        <v>148</v>
      </c>
      <c r="S172" s="10">
        <v>6.3</v>
      </c>
      <c r="T172" s="84" t="s">
        <v>148</v>
      </c>
    </row>
    <row r="173" spans="18:20" x14ac:dyDescent="0.35">
      <c r="R173" s="9" t="s">
        <v>69</v>
      </c>
      <c r="S173" s="10">
        <v>6.9</v>
      </c>
      <c r="T173" s="84" t="s">
        <v>69</v>
      </c>
    </row>
    <row r="174" spans="18:20" x14ac:dyDescent="0.35">
      <c r="R174" s="9" t="s">
        <v>149</v>
      </c>
      <c r="S174" s="10">
        <v>6.9</v>
      </c>
      <c r="T174" s="84" t="s">
        <v>149</v>
      </c>
    </row>
    <row r="175" spans="18:20" x14ac:dyDescent="0.35">
      <c r="R175" s="9" t="s">
        <v>188</v>
      </c>
      <c r="S175" s="10">
        <v>5.7</v>
      </c>
      <c r="T175" s="84" t="s">
        <v>188</v>
      </c>
    </row>
    <row r="176" spans="18:20" x14ac:dyDescent="0.35">
      <c r="R176" s="9" t="s">
        <v>189</v>
      </c>
      <c r="S176" s="10">
        <v>5.7</v>
      </c>
      <c r="T176" s="84" t="s">
        <v>189</v>
      </c>
    </row>
    <row r="177" spans="18:20" x14ac:dyDescent="0.35">
      <c r="R177" s="9" t="s">
        <v>190</v>
      </c>
      <c r="S177" s="10">
        <v>6.5</v>
      </c>
      <c r="T177" s="84" t="s">
        <v>190</v>
      </c>
    </row>
    <row r="178" spans="18:20" x14ac:dyDescent="0.35">
      <c r="R178" s="9" t="s">
        <v>191</v>
      </c>
      <c r="S178" s="10">
        <v>6.5</v>
      </c>
      <c r="T178" s="84" t="s">
        <v>191</v>
      </c>
    </row>
    <row r="179" spans="18:20" x14ac:dyDescent="0.35">
      <c r="R179" s="9" t="s">
        <v>192</v>
      </c>
      <c r="S179" s="10">
        <v>8</v>
      </c>
      <c r="T179" s="84" t="s">
        <v>192</v>
      </c>
    </row>
    <row r="180" spans="18:20" x14ac:dyDescent="0.35">
      <c r="R180" s="70" t="s">
        <v>193</v>
      </c>
      <c r="S180" s="71">
        <v>8</v>
      </c>
      <c r="T180" s="86" t="s">
        <v>193</v>
      </c>
    </row>
  </sheetData>
  <sheetProtection algorithmName="SHA-512" hashValue="fxdEAZNE/pTpJ2p3u7U/mke11Zrc+FLkxZhcxzWZLioRpfQIJqgd2Sqy3uZ8oazEL2Scb3/ga8o7zmUyi9lQsQ==" saltValue="V9YeTZAVC/iLTywWHt8YNQ==" spinCount="100000" sheet="1" selectLockedCells="1"/>
  <mergeCells count="33">
    <mergeCell ref="D21:E21"/>
    <mergeCell ref="L21:M21"/>
    <mergeCell ref="B23:O26"/>
    <mergeCell ref="D18:E18"/>
    <mergeCell ref="L18:M18"/>
    <mergeCell ref="D19:E19"/>
    <mergeCell ref="L19:M19"/>
    <mergeCell ref="D20:E20"/>
    <mergeCell ref="L20:M20"/>
    <mergeCell ref="N17:O17"/>
    <mergeCell ref="D11:E11"/>
    <mergeCell ref="L11:M11"/>
    <mergeCell ref="D12:E12"/>
    <mergeCell ref="L12:M12"/>
    <mergeCell ref="D13:E13"/>
    <mergeCell ref="L13:M13"/>
    <mergeCell ref="D14:E14"/>
    <mergeCell ref="L14:M14"/>
    <mergeCell ref="D17:E17"/>
    <mergeCell ref="F17:G17"/>
    <mergeCell ref="L17:M17"/>
    <mergeCell ref="N10:O10"/>
    <mergeCell ref="A2:G2"/>
    <mergeCell ref="I2:O2"/>
    <mergeCell ref="A3:G3"/>
    <mergeCell ref="A4:G4"/>
    <mergeCell ref="I4:J4"/>
    <mergeCell ref="K4:L4"/>
    <mergeCell ref="I5:J6"/>
    <mergeCell ref="K5:L6"/>
    <mergeCell ref="D10:E10"/>
    <mergeCell ref="F10:G10"/>
    <mergeCell ref="L10:M10"/>
  </mergeCells>
  <conditionalFormatting sqref="D18:E20">
    <cfRule type="cellIs" dxfId="79" priority="1" operator="equal">
      <formula>D11</formula>
    </cfRule>
  </conditionalFormatting>
  <conditionalFormatting sqref="L11">
    <cfRule type="cellIs" dxfId="78" priority="2" operator="equal">
      <formula>D18</formula>
    </cfRule>
    <cfRule type="cellIs" dxfId="77" priority="3" operator="equal">
      <formula>D11</formula>
    </cfRule>
  </conditionalFormatting>
  <conditionalFormatting sqref="L12">
    <cfRule type="cellIs" dxfId="76" priority="4" operator="equal">
      <formula>D19</formula>
    </cfRule>
    <cfRule type="cellIs" dxfId="75" priority="5" operator="equal">
      <formula>D12</formula>
    </cfRule>
  </conditionalFormatting>
  <conditionalFormatting sqref="L13">
    <cfRule type="cellIs" dxfId="74" priority="6" operator="equal">
      <formula>D20</formula>
    </cfRule>
    <cfRule type="cellIs" dxfId="73" priority="7" operator="equal">
      <formula>D13</formula>
    </cfRule>
  </conditionalFormatting>
  <conditionalFormatting sqref="L18:L20">
    <cfRule type="cellIs" dxfId="72" priority="8" operator="equal">
      <formula>L11</formula>
    </cfRule>
    <cfRule type="cellIs" dxfId="71" priority="9" operator="equal">
      <formula>D18</formula>
    </cfRule>
    <cfRule type="cellIs" dxfId="70" priority="10" operator="equal">
      <formula>D11</formula>
    </cfRule>
  </conditionalFormatting>
  <printOptions horizontalCentered="1"/>
  <pageMargins left="0.70866141732283472" right="0.70866141732283472" top="0.74803149606299213" bottom="0.74803149606299213" header="0.51181102362204722" footer="0.51181102362204722"/>
  <pageSetup paperSize="9" scale="79" firstPageNumber="0" orientation="landscape" horizontalDpi="300" verticalDpi="300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3CE186-225E-48D7-B7BF-9D97D33E8BC0}">
  <sheetPr>
    <pageSetUpPr fitToPage="1"/>
  </sheetPr>
  <dimension ref="A1:AMK180"/>
  <sheetViews>
    <sheetView showGridLines="0" zoomScale="80" zoomScaleNormal="80" workbookViewId="0">
      <selection activeCell="B23" sqref="B23:O26"/>
    </sheetView>
  </sheetViews>
  <sheetFormatPr defaultRowHeight="13.15" x14ac:dyDescent="0.35"/>
  <cols>
    <col min="1" max="1" width="9.06640625" style="32" customWidth="1"/>
    <col min="2" max="2" width="20.59765625" style="32" customWidth="1"/>
    <col min="3" max="3" width="9.06640625" style="32" customWidth="1"/>
    <col min="4" max="4" width="20.59765625" style="32" customWidth="1"/>
    <col min="5" max="5" width="10.59765625" style="32" customWidth="1"/>
    <col min="6" max="8" width="5.59765625" style="32" customWidth="1"/>
    <col min="9" max="9" width="9.06640625" style="32" customWidth="1"/>
    <col min="10" max="10" width="20.59765625" style="32" customWidth="1"/>
    <col min="11" max="11" width="9.06640625" style="32" customWidth="1"/>
    <col min="12" max="12" width="20.59765625" style="32" customWidth="1"/>
    <col min="13" max="13" width="10.59765625" style="32" customWidth="1"/>
    <col min="14" max="15" width="5.59765625" style="32" customWidth="1"/>
    <col min="16" max="16" width="9.73046875" style="32" customWidth="1"/>
    <col min="17" max="17" width="9.06640625" style="32" customWidth="1"/>
    <col min="18" max="18" width="12.86328125" style="64" customWidth="1"/>
    <col min="19" max="19" width="9.06640625" style="32" customWidth="1"/>
    <col min="20" max="20" width="12.53125" style="32" bestFit="1" customWidth="1"/>
    <col min="21" max="1025" width="9.06640625" style="32" customWidth="1"/>
    <col min="1026" max="16384" width="9.06640625" style="67"/>
  </cols>
  <sheetData>
    <row r="1" spans="1:20" x14ac:dyDescent="0.4">
      <c r="R1" s="65" t="s">
        <v>77</v>
      </c>
      <c r="S1" s="66" t="s">
        <v>72</v>
      </c>
      <c r="T1" s="81" t="s">
        <v>214</v>
      </c>
    </row>
    <row r="2" spans="1:20" s="32" customFormat="1" ht="18" x14ac:dyDescent="0.35">
      <c r="A2" s="105" t="s">
        <v>209</v>
      </c>
      <c r="B2" s="105"/>
      <c r="C2" s="105"/>
      <c r="D2" s="105"/>
      <c r="E2" s="105"/>
      <c r="F2" s="105"/>
      <c r="G2" s="105"/>
      <c r="I2" s="106" t="s">
        <v>164</v>
      </c>
      <c r="J2" s="106"/>
      <c r="K2" s="106"/>
      <c r="L2" s="106"/>
      <c r="M2" s="106"/>
      <c r="N2" s="106"/>
      <c r="O2" s="106"/>
      <c r="R2" s="72"/>
      <c r="S2" s="73"/>
      <c r="T2" s="82"/>
    </row>
    <row r="3" spans="1:20" s="32" customFormat="1" ht="18" x14ac:dyDescent="0.35">
      <c r="A3" s="105">
        <f>Base!B9</f>
        <v>0</v>
      </c>
      <c r="B3" s="105"/>
      <c r="C3" s="105"/>
      <c r="D3" s="105"/>
      <c r="E3" s="105"/>
      <c r="F3" s="105"/>
      <c r="G3" s="105"/>
      <c r="R3" s="74"/>
      <c r="S3" s="75"/>
      <c r="T3" s="83"/>
    </row>
    <row r="4" spans="1:20" s="32" customFormat="1" ht="18" x14ac:dyDescent="0.35">
      <c r="A4" s="107">
        <f>Base!B12</f>
        <v>0</v>
      </c>
      <c r="B4" s="107"/>
      <c r="C4" s="107"/>
      <c r="D4" s="107"/>
      <c r="E4" s="107"/>
      <c r="F4" s="107"/>
      <c r="G4" s="107"/>
      <c r="I4" s="88" t="s">
        <v>84</v>
      </c>
      <c r="J4" s="88"/>
      <c r="K4" s="88" t="s">
        <v>83</v>
      </c>
      <c r="L4" s="88"/>
      <c r="M4" s="33" t="s">
        <v>82</v>
      </c>
      <c r="N4" s="34" t="s">
        <v>81</v>
      </c>
      <c r="O4" s="37">
        <f>VLOOKUP($Q$7,Base!$C$2:$H$32,3,FALSE)</f>
        <v>0</v>
      </c>
      <c r="R4" s="74"/>
      <c r="S4" s="75"/>
      <c r="T4" s="83"/>
    </row>
    <row r="5" spans="1:20" s="32" customFormat="1" x14ac:dyDescent="0.35">
      <c r="I5" s="108">
        <f>VLOOKUP($Q$7,Base!$C$2:$H$32,2,FALSE)</f>
        <v>0</v>
      </c>
      <c r="J5" s="108"/>
      <c r="K5" s="109">
        <f>Base!B5</f>
        <v>0</v>
      </c>
      <c r="L5" s="109"/>
      <c r="M5" s="68">
        <f>VLOOKUP($Q$7,Base!$C$2:$H$32,6,FALSE)</f>
        <v>0</v>
      </c>
      <c r="N5" s="34" t="s">
        <v>80</v>
      </c>
      <c r="O5" s="37">
        <f>VLOOKUP($Q$7,Base!$C$2:$H$32,4,FALSE)</f>
        <v>0</v>
      </c>
      <c r="R5" s="74"/>
      <c r="S5" s="75"/>
      <c r="T5" s="83"/>
    </row>
    <row r="6" spans="1:20" s="32" customFormat="1" x14ac:dyDescent="0.35">
      <c r="I6" s="108"/>
      <c r="J6" s="108"/>
      <c r="K6" s="109"/>
      <c r="L6" s="109"/>
      <c r="M6" s="69">
        <f>VLOOKUP($Q$7,Base!$C$2:$H$32,5,FALSE)</f>
        <v>0</v>
      </c>
      <c r="N6" s="34" t="s">
        <v>71</v>
      </c>
      <c r="O6" s="35"/>
      <c r="R6" s="74"/>
      <c r="S6" s="75"/>
      <c r="T6" s="83"/>
    </row>
    <row r="7" spans="1:20" s="32" customFormat="1" x14ac:dyDescent="0.3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63" t="s">
        <v>85</v>
      </c>
      <c r="Q7" s="77">
        <v>24</v>
      </c>
      <c r="R7" s="74"/>
      <c r="S7" s="75"/>
      <c r="T7" s="83"/>
    </row>
    <row r="8" spans="1:20" x14ac:dyDescent="0.35">
      <c r="R8" s="74"/>
      <c r="S8" s="75"/>
      <c r="T8" s="83"/>
    </row>
    <row r="9" spans="1:20" s="32" customFormat="1" ht="18" customHeight="1" x14ac:dyDescent="0.35">
      <c r="A9" s="32" t="s">
        <v>79</v>
      </c>
      <c r="I9" s="32" t="s">
        <v>165</v>
      </c>
      <c r="R9" s="74"/>
      <c r="S9" s="75"/>
      <c r="T9" s="83"/>
    </row>
    <row r="10" spans="1:20" s="32" customFormat="1" ht="18" customHeight="1" x14ac:dyDescent="0.35">
      <c r="A10" s="37"/>
      <c r="B10" s="38" t="s">
        <v>77</v>
      </c>
      <c r="C10" s="37" t="s">
        <v>72</v>
      </c>
      <c r="D10" s="88" t="s">
        <v>76</v>
      </c>
      <c r="E10" s="88"/>
      <c r="F10" s="88" t="s">
        <v>72</v>
      </c>
      <c r="G10" s="104"/>
      <c r="I10" s="37"/>
      <c r="J10" s="38" t="s">
        <v>77</v>
      </c>
      <c r="K10" s="37" t="s">
        <v>72</v>
      </c>
      <c r="L10" s="88" t="s">
        <v>76</v>
      </c>
      <c r="M10" s="88"/>
      <c r="N10" s="88" t="s">
        <v>72</v>
      </c>
      <c r="O10" s="88"/>
      <c r="R10" s="74"/>
      <c r="S10" s="75"/>
      <c r="T10" s="83"/>
    </row>
    <row r="11" spans="1:20" s="32" customFormat="1" ht="18" customHeight="1" x14ac:dyDescent="0.35">
      <c r="A11" s="39" t="s">
        <v>166</v>
      </c>
      <c r="B11" s="40"/>
      <c r="C11" s="41" t="e">
        <f>VLOOKUP(B11,$R$2:$S$180,2,0)</f>
        <v>#N/A</v>
      </c>
      <c r="D11" s="98">
        <f>B11</f>
        <v>0</v>
      </c>
      <c r="E11" s="99"/>
      <c r="F11" s="42" t="e">
        <f>VLOOKUP(D11,$R$2:$S$180,2,0)</f>
        <v>#N/A</v>
      </c>
      <c r="G11" s="43"/>
      <c r="I11" s="39" t="s">
        <v>166</v>
      </c>
      <c r="J11" s="40"/>
      <c r="K11" s="41" t="e">
        <f t="shared" ref="K11:K13" si="0">VLOOKUP(J11,$R$2:$S$180,2,0)</f>
        <v>#N/A</v>
      </c>
      <c r="L11" s="99">
        <f>J11</f>
        <v>0</v>
      </c>
      <c r="M11" s="99"/>
      <c r="N11" s="44" t="e">
        <f t="shared" ref="N11:N13" si="1">VLOOKUP(L11,$R$2:$S$180,2,0)</f>
        <v>#N/A</v>
      </c>
      <c r="O11" s="44"/>
      <c r="R11" s="74"/>
      <c r="S11" s="75"/>
      <c r="T11" s="83"/>
    </row>
    <row r="12" spans="1:20" s="32" customFormat="1" ht="18" customHeight="1" x14ac:dyDescent="0.35">
      <c r="A12" s="45" t="s">
        <v>167</v>
      </c>
      <c r="B12" s="46"/>
      <c r="C12" s="47" t="e">
        <f t="shared" ref="C12:C13" si="2">VLOOKUP(B12,$R$2:$S$180,2,0)</f>
        <v>#N/A</v>
      </c>
      <c r="D12" s="100">
        <f>B12</f>
        <v>0</v>
      </c>
      <c r="E12" s="101"/>
      <c r="F12" s="48" t="e">
        <f>VLOOKUP(D12,$R$2:$S$180,2,0)</f>
        <v>#N/A</v>
      </c>
      <c r="G12" s="49"/>
      <c r="I12" s="45" t="s">
        <v>167</v>
      </c>
      <c r="J12" s="46"/>
      <c r="K12" s="47" t="e">
        <f t="shared" si="0"/>
        <v>#N/A</v>
      </c>
      <c r="L12" s="101">
        <f>J12</f>
        <v>0</v>
      </c>
      <c r="M12" s="101"/>
      <c r="N12" s="50" t="e">
        <f t="shared" si="1"/>
        <v>#N/A</v>
      </c>
      <c r="O12" s="50"/>
      <c r="R12" s="9" t="s">
        <v>2</v>
      </c>
      <c r="S12" s="10" t="s">
        <v>2</v>
      </c>
      <c r="T12" s="84" t="s">
        <v>2</v>
      </c>
    </row>
    <row r="13" spans="1:20" s="32" customFormat="1" ht="18" customHeight="1" x14ac:dyDescent="0.35">
      <c r="A13" s="51" t="s">
        <v>168</v>
      </c>
      <c r="B13" s="52"/>
      <c r="C13" s="53" t="e">
        <f t="shared" si="2"/>
        <v>#N/A</v>
      </c>
      <c r="D13" s="102">
        <f>B13</f>
        <v>0</v>
      </c>
      <c r="E13" s="103"/>
      <c r="F13" s="54" t="e">
        <f>VLOOKUP(D13,$R$2:$S$180,2,0)</f>
        <v>#N/A</v>
      </c>
      <c r="G13" s="55"/>
      <c r="I13" s="51" t="s">
        <v>168</v>
      </c>
      <c r="J13" s="52"/>
      <c r="K13" s="53" t="e">
        <f t="shared" si="0"/>
        <v>#N/A</v>
      </c>
      <c r="L13" s="103">
        <f>J13</f>
        <v>0</v>
      </c>
      <c r="M13" s="103"/>
      <c r="N13" s="56" t="e">
        <f t="shared" si="1"/>
        <v>#N/A</v>
      </c>
      <c r="O13" s="56"/>
      <c r="R13" s="9" t="s">
        <v>1</v>
      </c>
      <c r="S13" s="10" t="s">
        <v>2</v>
      </c>
      <c r="T13" s="84" t="s">
        <v>1</v>
      </c>
    </row>
    <row r="14" spans="1:20" s="32" customFormat="1" ht="18" customHeight="1" x14ac:dyDescent="0.35">
      <c r="A14" s="57" t="s">
        <v>0</v>
      </c>
      <c r="B14" s="58"/>
      <c r="C14" s="59">
        <f t="array" ref="C14">SUM(IFERROR(C11:C13,0))</f>
        <v>0</v>
      </c>
      <c r="D14" s="87" t="s">
        <v>73</v>
      </c>
      <c r="E14" s="87"/>
      <c r="F14" s="60">
        <f t="array" ref="F14">SUM(IFERROR(F11:F13,0))</f>
        <v>0</v>
      </c>
      <c r="G14" s="60"/>
      <c r="I14" s="57" t="s">
        <v>0</v>
      </c>
      <c r="J14" s="58"/>
      <c r="K14" s="59">
        <f t="array" ref="K14">SUM(IFERROR(K11:K13,0))</f>
        <v>0</v>
      </c>
      <c r="L14" s="88" t="s">
        <v>73</v>
      </c>
      <c r="M14" s="88"/>
      <c r="N14" s="60">
        <f t="array" ref="N14">SUM(IFERROR(N11:N13,0))</f>
        <v>0</v>
      </c>
      <c r="O14" s="60"/>
      <c r="R14" s="9" t="s">
        <v>86</v>
      </c>
      <c r="S14" s="10" t="s">
        <v>2</v>
      </c>
      <c r="T14" s="84" t="s">
        <v>86</v>
      </c>
    </row>
    <row r="15" spans="1:20" s="32" customFormat="1" ht="18" customHeight="1" x14ac:dyDescent="0.35">
      <c r="C15" s="61"/>
      <c r="F15" s="61"/>
      <c r="G15" s="61"/>
      <c r="K15" s="61"/>
      <c r="R15" s="9" t="s">
        <v>3</v>
      </c>
      <c r="S15" s="10" t="s">
        <v>2</v>
      </c>
      <c r="T15" s="84" t="s">
        <v>3</v>
      </c>
    </row>
    <row r="16" spans="1:20" s="32" customFormat="1" ht="18" customHeight="1" x14ac:dyDescent="0.35">
      <c r="A16" s="32" t="s">
        <v>78</v>
      </c>
      <c r="C16" s="61"/>
      <c r="F16" s="61"/>
      <c r="G16" s="61"/>
      <c r="I16" s="32" t="s">
        <v>169</v>
      </c>
      <c r="K16" s="61"/>
      <c r="R16" s="9" t="s">
        <v>87</v>
      </c>
      <c r="S16" s="10" t="s">
        <v>2</v>
      </c>
      <c r="T16" s="84" t="s">
        <v>87</v>
      </c>
    </row>
    <row r="17" spans="1:20" s="32" customFormat="1" ht="18" customHeight="1" x14ac:dyDescent="0.35">
      <c r="A17" s="37"/>
      <c r="B17" s="38" t="s">
        <v>77</v>
      </c>
      <c r="C17" s="37" t="s">
        <v>72</v>
      </c>
      <c r="D17" s="88" t="s">
        <v>76</v>
      </c>
      <c r="E17" s="88"/>
      <c r="F17" s="104" t="s">
        <v>72</v>
      </c>
      <c r="G17" s="104"/>
      <c r="I17" s="37"/>
      <c r="J17" s="38" t="s">
        <v>77</v>
      </c>
      <c r="K17" s="37" t="s">
        <v>72</v>
      </c>
      <c r="L17" s="88" t="s">
        <v>76</v>
      </c>
      <c r="M17" s="88"/>
      <c r="N17" s="88" t="s">
        <v>72</v>
      </c>
      <c r="O17" s="88"/>
      <c r="R17" s="9" t="s">
        <v>4</v>
      </c>
      <c r="S17" s="10" t="s">
        <v>2</v>
      </c>
      <c r="T17" s="84" t="s">
        <v>4</v>
      </c>
    </row>
    <row r="18" spans="1:20" s="32" customFormat="1" ht="18" customHeight="1" x14ac:dyDescent="0.35">
      <c r="A18" s="39" t="s">
        <v>166</v>
      </c>
      <c r="B18" s="40"/>
      <c r="C18" s="41" t="e">
        <f>VLOOKUP(B18,$R$2:$S$180,2,0)</f>
        <v>#N/A</v>
      </c>
      <c r="D18" s="98">
        <f>B18</f>
        <v>0</v>
      </c>
      <c r="E18" s="98"/>
      <c r="F18" s="42" t="e">
        <f t="shared" ref="F18:F20" si="3">VLOOKUP(D18,$R$2:$S$180,2,0)</f>
        <v>#N/A</v>
      </c>
      <c r="G18" s="43"/>
      <c r="I18" s="39" t="s">
        <v>166</v>
      </c>
      <c r="J18" s="40"/>
      <c r="K18" s="41" t="e">
        <f t="shared" ref="K18:K20" si="4">VLOOKUP(J18,$R$2:$S$180,2,0)</f>
        <v>#N/A</v>
      </c>
      <c r="L18" s="99">
        <f>J18</f>
        <v>0</v>
      </c>
      <c r="M18" s="99"/>
      <c r="N18" s="44" t="e">
        <f t="shared" ref="N18:N20" si="5">VLOOKUP(L18,$R$2:$S$180,2,0)</f>
        <v>#N/A</v>
      </c>
      <c r="O18" s="44"/>
      <c r="R18" s="9" t="s">
        <v>88</v>
      </c>
      <c r="S18" s="10" t="s">
        <v>2</v>
      </c>
      <c r="T18" s="84" t="s">
        <v>88</v>
      </c>
    </row>
    <row r="19" spans="1:20" s="32" customFormat="1" ht="18" customHeight="1" x14ac:dyDescent="0.35">
      <c r="A19" s="45" t="s">
        <v>167</v>
      </c>
      <c r="B19" s="46"/>
      <c r="C19" s="47" t="e">
        <f>VLOOKUP(B19,$R$2:$S$180,2,0)</f>
        <v>#N/A</v>
      </c>
      <c r="D19" s="100">
        <f>B19</f>
        <v>0</v>
      </c>
      <c r="E19" s="100"/>
      <c r="F19" s="48" t="e">
        <f t="shared" si="3"/>
        <v>#N/A</v>
      </c>
      <c r="G19" s="49"/>
      <c r="I19" s="45" t="s">
        <v>167</v>
      </c>
      <c r="J19" s="46"/>
      <c r="K19" s="47" t="e">
        <f t="shared" si="4"/>
        <v>#N/A</v>
      </c>
      <c r="L19" s="101">
        <f>J19</f>
        <v>0</v>
      </c>
      <c r="M19" s="101"/>
      <c r="N19" s="50" t="e">
        <f t="shared" si="5"/>
        <v>#N/A</v>
      </c>
      <c r="O19" s="50"/>
      <c r="R19" s="9" t="s">
        <v>5</v>
      </c>
      <c r="S19" s="10">
        <v>0.2</v>
      </c>
      <c r="T19" s="84" t="s">
        <v>5</v>
      </c>
    </row>
    <row r="20" spans="1:20" s="32" customFormat="1" ht="18" customHeight="1" x14ac:dyDescent="0.35">
      <c r="A20" s="51" t="s">
        <v>168</v>
      </c>
      <c r="B20" s="52"/>
      <c r="C20" s="53" t="e">
        <f>VLOOKUP(B20,$R$2:$S$180,2,0)</f>
        <v>#N/A</v>
      </c>
      <c r="D20" s="102">
        <f>B20</f>
        <v>0</v>
      </c>
      <c r="E20" s="102"/>
      <c r="F20" s="54" t="e">
        <f t="shared" si="3"/>
        <v>#N/A</v>
      </c>
      <c r="G20" s="55"/>
      <c r="I20" s="51" t="s">
        <v>168</v>
      </c>
      <c r="J20" s="52"/>
      <c r="K20" s="53" t="e">
        <f t="shared" si="4"/>
        <v>#N/A</v>
      </c>
      <c r="L20" s="103">
        <f>J20</f>
        <v>0</v>
      </c>
      <c r="M20" s="103"/>
      <c r="N20" s="56" t="e">
        <f t="shared" si="5"/>
        <v>#N/A</v>
      </c>
      <c r="O20" s="56"/>
      <c r="R20" s="76" t="s">
        <v>211</v>
      </c>
      <c r="S20" s="10">
        <v>0.2</v>
      </c>
      <c r="T20" s="85" t="s">
        <v>211</v>
      </c>
    </row>
    <row r="21" spans="1:20" s="32" customFormat="1" ht="18" customHeight="1" x14ac:dyDescent="0.35">
      <c r="A21" s="57" t="s">
        <v>0</v>
      </c>
      <c r="B21" s="58"/>
      <c r="C21" s="62">
        <f t="array" ref="C21">SUM(IFERROR(C18:C20,0))</f>
        <v>0</v>
      </c>
      <c r="D21" s="87" t="s">
        <v>73</v>
      </c>
      <c r="E21" s="87"/>
      <c r="F21" s="60">
        <f t="array" ref="F21">SUM(IFERROR(F18:F20,0))</f>
        <v>0</v>
      </c>
      <c r="G21" s="60"/>
      <c r="I21" s="57" t="s">
        <v>0</v>
      </c>
      <c r="J21" s="58"/>
      <c r="K21" s="62">
        <f t="array" ref="K21">SUM(IFERROR(K18:K20,0))</f>
        <v>0</v>
      </c>
      <c r="L21" s="88" t="s">
        <v>73</v>
      </c>
      <c r="M21" s="88"/>
      <c r="N21" s="60">
        <f t="array" ref="N21">SUM(IFERROR(N18:N20,0))</f>
        <v>0</v>
      </c>
      <c r="O21" s="60"/>
      <c r="R21" s="9" t="s">
        <v>6</v>
      </c>
      <c r="S21" s="10">
        <v>0.4</v>
      </c>
      <c r="T21" s="84" t="s">
        <v>6</v>
      </c>
    </row>
    <row r="22" spans="1:20" s="32" customFormat="1" ht="18" customHeight="1" x14ac:dyDescent="0.35">
      <c r="R22" s="76" t="s">
        <v>213</v>
      </c>
      <c r="S22" s="10">
        <v>0.4</v>
      </c>
      <c r="T22" s="85" t="s">
        <v>213</v>
      </c>
    </row>
    <row r="23" spans="1:20" s="32" customFormat="1" ht="18" customHeight="1" x14ac:dyDescent="0.35">
      <c r="A23" s="32" t="s">
        <v>75</v>
      </c>
      <c r="B23" s="89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1"/>
      <c r="R23" s="9" t="s">
        <v>7</v>
      </c>
      <c r="S23" s="10">
        <v>0.7</v>
      </c>
      <c r="T23" s="84" t="s">
        <v>7</v>
      </c>
    </row>
    <row r="24" spans="1:20" s="32" customFormat="1" ht="18" customHeight="1" x14ac:dyDescent="0.35">
      <c r="B24" s="92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4"/>
      <c r="R24" s="76" t="s">
        <v>212</v>
      </c>
      <c r="S24" s="10">
        <v>0.7</v>
      </c>
      <c r="T24" s="85" t="s">
        <v>212</v>
      </c>
    </row>
    <row r="25" spans="1:20" s="32" customFormat="1" ht="18" customHeight="1" x14ac:dyDescent="0.35">
      <c r="B25" s="92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4"/>
      <c r="R25" s="9" t="s">
        <v>8</v>
      </c>
      <c r="S25" s="10">
        <v>0.5</v>
      </c>
      <c r="T25" s="84" t="s">
        <v>8</v>
      </c>
    </row>
    <row r="26" spans="1:20" s="32" customFormat="1" ht="18" customHeight="1" x14ac:dyDescent="0.35"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7"/>
      <c r="R26" s="9" t="s">
        <v>89</v>
      </c>
      <c r="S26" s="10">
        <v>0.5</v>
      </c>
      <c r="T26" s="84" t="s">
        <v>89</v>
      </c>
    </row>
    <row r="27" spans="1:20" s="32" customFormat="1" ht="18" customHeight="1" x14ac:dyDescent="0.35">
      <c r="R27" s="9" t="s">
        <v>9</v>
      </c>
      <c r="S27" s="10">
        <v>0.6</v>
      </c>
      <c r="T27" s="84" t="s">
        <v>9</v>
      </c>
    </row>
    <row r="28" spans="1:20" s="32" customFormat="1" ht="18" customHeight="1" x14ac:dyDescent="0.35">
      <c r="R28" s="9" t="s">
        <v>90</v>
      </c>
      <c r="S28" s="10">
        <v>0.6</v>
      </c>
      <c r="T28" s="84" t="s">
        <v>90</v>
      </c>
    </row>
    <row r="29" spans="1:20" s="32" customFormat="1" ht="18" customHeight="1" x14ac:dyDescent="0.35">
      <c r="R29" s="9" t="s">
        <v>10</v>
      </c>
      <c r="S29" s="10">
        <v>0.6</v>
      </c>
      <c r="T29" s="84" t="s">
        <v>10</v>
      </c>
    </row>
    <row r="30" spans="1:20" s="32" customFormat="1" ht="18" customHeight="1" x14ac:dyDescent="0.35">
      <c r="R30" s="9" t="s">
        <v>91</v>
      </c>
      <c r="S30" s="10">
        <v>0.6</v>
      </c>
      <c r="T30" s="84" t="s">
        <v>91</v>
      </c>
    </row>
    <row r="31" spans="1:20" s="32" customFormat="1" ht="18" customHeight="1" x14ac:dyDescent="0.35">
      <c r="R31" s="9" t="s">
        <v>11</v>
      </c>
      <c r="S31" s="10">
        <v>0.7</v>
      </c>
      <c r="T31" s="84" t="s">
        <v>11</v>
      </c>
    </row>
    <row r="32" spans="1:20" s="32" customFormat="1" ht="18" customHeight="1" x14ac:dyDescent="0.35">
      <c r="R32" s="9" t="s">
        <v>92</v>
      </c>
      <c r="S32" s="10">
        <v>0.7</v>
      </c>
      <c r="T32" s="84" t="s">
        <v>92</v>
      </c>
    </row>
    <row r="33" spans="18:20" s="32" customFormat="1" ht="18" customHeight="1" x14ac:dyDescent="0.35">
      <c r="R33" s="9" t="s">
        <v>12</v>
      </c>
      <c r="S33" s="10">
        <v>0.7</v>
      </c>
      <c r="T33" s="84" t="s">
        <v>12</v>
      </c>
    </row>
    <row r="34" spans="18:20" s="32" customFormat="1" ht="18" customHeight="1" x14ac:dyDescent="0.35">
      <c r="R34" s="9" t="s">
        <v>93</v>
      </c>
      <c r="S34" s="10">
        <v>0.7</v>
      </c>
      <c r="T34" s="84" t="s">
        <v>93</v>
      </c>
    </row>
    <row r="35" spans="18:20" s="32" customFormat="1" ht="18" customHeight="1" x14ac:dyDescent="0.35">
      <c r="R35" s="9" t="s">
        <v>13</v>
      </c>
      <c r="S35" s="10">
        <v>0.7</v>
      </c>
      <c r="T35" s="84" t="s">
        <v>13</v>
      </c>
    </row>
    <row r="36" spans="18:20" x14ac:dyDescent="0.35">
      <c r="R36" s="9" t="s">
        <v>94</v>
      </c>
      <c r="S36" s="10">
        <v>0.7</v>
      </c>
      <c r="T36" s="84" t="s">
        <v>94</v>
      </c>
    </row>
    <row r="37" spans="18:20" x14ac:dyDescent="0.35">
      <c r="R37" s="9" t="s">
        <v>14</v>
      </c>
      <c r="S37" s="10">
        <v>0.9</v>
      </c>
      <c r="T37" s="84" t="s">
        <v>14</v>
      </c>
    </row>
    <row r="38" spans="18:20" x14ac:dyDescent="0.35">
      <c r="R38" s="76" t="s">
        <v>201</v>
      </c>
      <c r="S38" s="10">
        <v>0.9</v>
      </c>
      <c r="T38" s="85" t="s">
        <v>201</v>
      </c>
    </row>
    <row r="39" spans="18:20" x14ac:dyDescent="0.35">
      <c r="R39" s="9" t="s">
        <v>15</v>
      </c>
      <c r="S39" s="10">
        <v>1.2</v>
      </c>
      <c r="T39" s="84" t="s">
        <v>15</v>
      </c>
    </row>
    <row r="40" spans="18:20" x14ac:dyDescent="0.35">
      <c r="R40" s="76" t="s">
        <v>202</v>
      </c>
      <c r="S40" s="10">
        <v>1.2</v>
      </c>
      <c r="T40" s="85" t="s">
        <v>202</v>
      </c>
    </row>
    <row r="41" spans="18:20" x14ac:dyDescent="0.35">
      <c r="R41" s="9" t="s">
        <v>16</v>
      </c>
      <c r="S41" s="10">
        <v>1.5</v>
      </c>
      <c r="T41" s="84" t="s">
        <v>16</v>
      </c>
    </row>
    <row r="42" spans="18:20" x14ac:dyDescent="0.35">
      <c r="R42" s="76" t="s">
        <v>203</v>
      </c>
      <c r="S42" s="10">
        <v>1.5</v>
      </c>
      <c r="T42" s="85" t="s">
        <v>203</v>
      </c>
    </row>
    <row r="43" spans="18:20" x14ac:dyDescent="0.35">
      <c r="R43" s="9" t="s">
        <v>17</v>
      </c>
      <c r="S43" s="10">
        <v>1.9</v>
      </c>
      <c r="T43" s="84" t="s">
        <v>17</v>
      </c>
    </row>
    <row r="44" spans="18:20" x14ac:dyDescent="0.35">
      <c r="R44" s="76" t="s">
        <v>204</v>
      </c>
      <c r="S44" s="10">
        <v>1.9</v>
      </c>
      <c r="T44" s="85" t="s">
        <v>204</v>
      </c>
    </row>
    <row r="45" spans="18:20" x14ac:dyDescent="0.35">
      <c r="R45" s="9" t="s">
        <v>18</v>
      </c>
      <c r="S45" s="10">
        <v>2.2999999999999998</v>
      </c>
      <c r="T45" s="84" t="s">
        <v>18</v>
      </c>
    </row>
    <row r="46" spans="18:20" x14ac:dyDescent="0.35">
      <c r="R46" s="76" t="s">
        <v>205</v>
      </c>
      <c r="S46" s="10">
        <v>2.2999999999999998</v>
      </c>
      <c r="T46" s="85" t="s">
        <v>205</v>
      </c>
    </row>
    <row r="47" spans="18:20" x14ac:dyDescent="0.35">
      <c r="R47" s="9" t="s">
        <v>170</v>
      </c>
      <c r="S47" s="10">
        <v>2.8</v>
      </c>
      <c r="T47" s="84" t="s">
        <v>170</v>
      </c>
    </row>
    <row r="48" spans="18:20" x14ac:dyDescent="0.35">
      <c r="R48" s="76" t="s">
        <v>206</v>
      </c>
      <c r="S48" s="10">
        <v>2.8</v>
      </c>
      <c r="T48" s="85" t="s">
        <v>206</v>
      </c>
    </row>
    <row r="49" spans="18:20" x14ac:dyDescent="0.35">
      <c r="R49" s="9" t="s">
        <v>171</v>
      </c>
      <c r="S49" s="10">
        <v>3.3</v>
      </c>
      <c r="T49" s="84" t="s">
        <v>171</v>
      </c>
    </row>
    <row r="50" spans="18:20" x14ac:dyDescent="0.35">
      <c r="R50" s="76" t="s">
        <v>207</v>
      </c>
      <c r="S50" s="10">
        <v>3.3</v>
      </c>
      <c r="T50" s="85" t="s">
        <v>207</v>
      </c>
    </row>
    <row r="51" spans="18:20" x14ac:dyDescent="0.35">
      <c r="R51" s="9" t="s">
        <v>172</v>
      </c>
      <c r="S51" s="10">
        <v>4.5</v>
      </c>
      <c r="T51" s="84" t="s">
        <v>172</v>
      </c>
    </row>
    <row r="52" spans="18:20" x14ac:dyDescent="0.35">
      <c r="R52" s="76" t="s">
        <v>208</v>
      </c>
      <c r="S52" s="10">
        <v>4.5</v>
      </c>
      <c r="T52" s="85" t="s">
        <v>208</v>
      </c>
    </row>
    <row r="53" spans="18:20" x14ac:dyDescent="0.35">
      <c r="R53" s="9" t="s">
        <v>19</v>
      </c>
      <c r="S53" s="10">
        <v>2</v>
      </c>
      <c r="T53" s="84" t="s">
        <v>19</v>
      </c>
    </row>
    <row r="54" spans="18:20" x14ac:dyDescent="0.35">
      <c r="R54" s="9" t="s">
        <v>95</v>
      </c>
      <c r="S54" s="10">
        <v>2</v>
      </c>
      <c r="T54" s="84" t="s">
        <v>95</v>
      </c>
    </row>
    <row r="55" spans="18:20" x14ac:dyDescent="0.35">
      <c r="R55" s="9" t="s">
        <v>20</v>
      </c>
      <c r="S55" s="10">
        <v>2.4</v>
      </c>
      <c r="T55" s="84" t="s">
        <v>20</v>
      </c>
    </row>
    <row r="56" spans="18:20" x14ac:dyDescent="0.35">
      <c r="R56" s="9" t="s">
        <v>96</v>
      </c>
      <c r="S56" s="10">
        <v>2.4</v>
      </c>
      <c r="T56" s="84" t="s">
        <v>96</v>
      </c>
    </row>
    <row r="57" spans="18:20" x14ac:dyDescent="0.35">
      <c r="R57" s="9" t="s">
        <v>21</v>
      </c>
      <c r="S57" s="10">
        <v>2.8</v>
      </c>
      <c r="T57" s="84" t="s">
        <v>21</v>
      </c>
    </row>
    <row r="58" spans="18:20" x14ac:dyDescent="0.35">
      <c r="R58" s="9" t="s">
        <v>97</v>
      </c>
      <c r="S58" s="10">
        <v>2.8</v>
      </c>
      <c r="T58" s="84" t="s">
        <v>97</v>
      </c>
    </row>
    <row r="59" spans="18:20" x14ac:dyDescent="0.35">
      <c r="R59" s="9" t="s">
        <v>22</v>
      </c>
      <c r="S59" s="10">
        <v>2.4</v>
      </c>
      <c r="T59" s="84" t="s">
        <v>22</v>
      </c>
    </row>
    <row r="60" spans="18:20" x14ac:dyDescent="0.35">
      <c r="R60" s="9" t="s">
        <v>98</v>
      </c>
      <c r="S60" s="10">
        <v>2.4</v>
      </c>
      <c r="T60" s="84" t="s">
        <v>98</v>
      </c>
    </row>
    <row r="61" spans="18:20" x14ac:dyDescent="0.35">
      <c r="R61" s="9" t="s">
        <v>23</v>
      </c>
      <c r="S61" s="10">
        <v>2.8</v>
      </c>
      <c r="T61" s="84" t="s">
        <v>23</v>
      </c>
    </row>
    <row r="62" spans="18:20" x14ac:dyDescent="0.35">
      <c r="R62" s="9" t="s">
        <v>99</v>
      </c>
      <c r="S62" s="10">
        <v>2.8</v>
      </c>
      <c r="T62" s="84" t="s">
        <v>99</v>
      </c>
    </row>
    <row r="63" spans="18:20" x14ac:dyDescent="0.35">
      <c r="R63" s="9" t="s">
        <v>173</v>
      </c>
      <c r="S63" s="10">
        <v>3.2</v>
      </c>
      <c r="T63" s="84" t="s">
        <v>173</v>
      </c>
    </row>
    <row r="64" spans="18:20" x14ac:dyDescent="0.35">
      <c r="R64" s="9" t="s">
        <v>174</v>
      </c>
      <c r="S64" s="10">
        <v>3.2</v>
      </c>
      <c r="T64" s="84" t="s">
        <v>174</v>
      </c>
    </row>
    <row r="65" spans="18:20" x14ac:dyDescent="0.35">
      <c r="R65" s="9" t="s">
        <v>24</v>
      </c>
      <c r="S65" s="10">
        <v>2.8</v>
      </c>
      <c r="T65" s="84" t="s">
        <v>24</v>
      </c>
    </row>
    <row r="66" spans="18:20" x14ac:dyDescent="0.35">
      <c r="R66" s="9" t="s">
        <v>100</v>
      </c>
      <c r="S66" s="10">
        <v>2.8</v>
      </c>
      <c r="T66" s="84" t="s">
        <v>100</v>
      </c>
    </row>
    <row r="67" spans="18:20" x14ac:dyDescent="0.35">
      <c r="R67" s="9" t="s">
        <v>25</v>
      </c>
      <c r="S67" s="10">
        <v>3.2</v>
      </c>
      <c r="T67" s="84" t="s">
        <v>25</v>
      </c>
    </row>
    <row r="68" spans="18:20" x14ac:dyDescent="0.35">
      <c r="R68" s="9" t="s">
        <v>101</v>
      </c>
      <c r="S68" s="10">
        <v>3.2</v>
      </c>
      <c r="T68" s="84" t="s">
        <v>101</v>
      </c>
    </row>
    <row r="69" spans="18:20" x14ac:dyDescent="0.35">
      <c r="R69" s="9" t="s">
        <v>175</v>
      </c>
      <c r="S69" s="10">
        <v>3.6</v>
      </c>
      <c r="T69" s="84" t="s">
        <v>175</v>
      </c>
    </row>
    <row r="70" spans="18:20" x14ac:dyDescent="0.35">
      <c r="R70" s="9" t="s">
        <v>176</v>
      </c>
      <c r="S70" s="10">
        <v>3.6</v>
      </c>
      <c r="T70" s="84" t="s">
        <v>176</v>
      </c>
    </row>
    <row r="71" spans="18:20" x14ac:dyDescent="0.35">
      <c r="R71" s="9" t="s">
        <v>26</v>
      </c>
      <c r="S71" s="10">
        <v>2.4</v>
      </c>
      <c r="T71" s="84" t="s">
        <v>26</v>
      </c>
    </row>
    <row r="72" spans="18:20" x14ac:dyDescent="0.35">
      <c r="R72" s="9" t="s">
        <v>102</v>
      </c>
      <c r="S72" s="10">
        <v>2.4</v>
      </c>
      <c r="T72" s="84" t="s">
        <v>102</v>
      </c>
    </row>
    <row r="73" spans="18:20" x14ac:dyDescent="0.35">
      <c r="R73" s="9" t="s">
        <v>27</v>
      </c>
      <c r="S73" s="10">
        <v>2.8</v>
      </c>
      <c r="T73" s="84" t="s">
        <v>27</v>
      </c>
    </row>
    <row r="74" spans="18:20" x14ac:dyDescent="0.35">
      <c r="R74" s="9" t="s">
        <v>103</v>
      </c>
      <c r="S74" s="10">
        <v>2.8</v>
      </c>
      <c r="T74" s="84" t="s">
        <v>103</v>
      </c>
    </row>
    <row r="75" spans="18:20" x14ac:dyDescent="0.35">
      <c r="R75" s="9" t="s">
        <v>28</v>
      </c>
      <c r="S75" s="10">
        <v>3.2</v>
      </c>
      <c r="T75" s="84" t="s">
        <v>28</v>
      </c>
    </row>
    <row r="76" spans="18:20" x14ac:dyDescent="0.35">
      <c r="R76" s="9" t="s">
        <v>104</v>
      </c>
      <c r="S76" s="10">
        <v>3.2</v>
      </c>
      <c r="T76" s="84" t="s">
        <v>104</v>
      </c>
    </row>
    <row r="77" spans="18:20" x14ac:dyDescent="0.35">
      <c r="R77" s="9" t="s">
        <v>29</v>
      </c>
      <c r="S77" s="10">
        <v>2.8</v>
      </c>
      <c r="T77" s="84" t="s">
        <v>29</v>
      </c>
    </row>
    <row r="78" spans="18:20" x14ac:dyDescent="0.35">
      <c r="R78" s="9" t="s">
        <v>105</v>
      </c>
      <c r="S78" s="10">
        <v>2.8</v>
      </c>
      <c r="T78" s="84" t="s">
        <v>105</v>
      </c>
    </row>
    <row r="79" spans="18:20" x14ac:dyDescent="0.35">
      <c r="R79" s="9" t="s">
        <v>30</v>
      </c>
      <c r="S79" s="10">
        <v>3.2</v>
      </c>
      <c r="T79" s="84" t="s">
        <v>30</v>
      </c>
    </row>
    <row r="80" spans="18:20" x14ac:dyDescent="0.35">
      <c r="R80" s="9" t="s">
        <v>106</v>
      </c>
      <c r="S80" s="10">
        <v>3.2</v>
      </c>
      <c r="T80" s="84" t="s">
        <v>106</v>
      </c>
    </row>
    <row r="81" spans="18:20" x14ac:dyDescent="0.35">
      <c r="R81" s="9" t="s">
        <v>31</v>
      </c>
      <c r="S81" s="10">
        <v>3.6</v>
      </c>
      <c r="T81" s="84" t="s">
        <v>31</v>
      </c>
    </row>
    <row r="82" spans="18:20" x14ac:dyDescent="0.35">
      <c r="R82" s="9" t="s">
        <v>107</v>
      </c>
      <c r="S82" s="10">
        <v>3.6</v>
      </c>
      <c r="T82" s="84" t="s">
        <v>107</v>
      </c>
    </row>
    <row r="83" spans="18:20" x14ac:dyDescent="0.35">
      <c r="R83" s="9" t="s">
        <v>32</v>
      </c>
      <c r="S83" s="10">
        <v>3.2</v>
      </c>
      <c r="T83" s="84" t="s">
        <v>32</v>
      </c>
    </row>
    <row r="84" spans="18:20" x14ac:dyDescent="0.35">
      <c r="R84" s="9" t="s">
        <v>108</v>
      </c>
      <c r="S84" s="10">
        <v>3.2</v>
      </c>
      <c r="T84" s="84" t="s">
        <v>108</v>
      </c>
    </row>
    <row r="85" spans="18:20" x14ac:dyDescent="0.35">
      <c r="R85" s="9" t="s">
        <v>33</v>
      </c>
      <c r="S85" s="10">
        <v>3.6</v>
      </c>
      <c r="T85" s="84" t="s">
        <v>33</v>
      </c>
    </row>
    <row r="86" spans="18:20" x14ac:dyDescent="0.35">
      <c r="R86" s="9" t="s">
        <v>109</v>
      </c>
      <c r="S86" s="10">
        <v>3.6</v>
      </c>
      <c r="T86" s="84" t="s">
        <v>109</v>
      </c>
    </row>
    <row r="87" spans="18:20" x14ac:dyDescent="0.35">
      <c r="R87" s="9" t="s">
        <v>34</v>
      </c>
      <c r="S87" s="10">
        <v>4</v>
      </c>
      <c r="T87" s="84" t="s">
        <v>34</v>
      </c>
    </row>
    <row r="88" spans="18:20" x14ac:dyDescent="0.35">
      <c r="R88" s="9" t="s">
        <v>110</v>
      </c>
      <c r="S88" s="10">
        <v>4</v>
      </c>
      <c r="T88" s="84" t="s">
        <v>110</v>
      </c>
    </row>
    <row r="89" spans="18:20" x14ac:dyDescent="0.35">
      <c r="R89" s="9" t="s">
        <v>35</v>
      </c>
      <c r="S89" s="10">
        <v>3.2</v>
      </c>
      <c r="T89" s="84" t="s">
        <v>35</v>
      </c>
    </row>
    <row r="90" spans="18:20" x14ac:dyDescent="0.35">
      <c r="R90" s="9" t="s">
        <v>111</v>
      </c>
      <c r="S90" s="10">
        <v>3.2</v>
      </c>
      <c r="T90" s="84" t="s">
        <v>111</v>
      </c>
    </row>
    <row r="91" spans="18:20" x14ac:dyDescent="0.35">
      <c r="R91" s="9" t="s">
        <v>36</v>
      </c>
      <c r="S91" s="10">
        <v>3.6</v>
      </c>
      <c r="T91" s="84" t="s">
        <v>36</v>
      </c>
    </row>
    <row r="92" spans="18:20" x14ac:dyDescent="0.35">
      <c r="R92" s="9" t="s">
        <v>112</v>
      </c>
      <c r="S92" s="10">
        <v>3.6</v>
      </c>
      <c r="T92" s="84" t="s">
        <v>112</v>
      </c>
    </row>
    <row r="93" spans="18:20" x14ac:dyDescent="0.35">
      <c r="R93" s="9" t="s">
        <v>177</v>
      </c>
      <c r="S93" s="10">
        <v>4</v>
      </c>
      <c r="T93" s="84" t="s">
        <v>177</v>
      </c>
    </row>
    <row r="94" spans="18:20" x14ac:dyDescent="0.35">
      <c r="R94" s="9" t="s">
        <v>178</v>
      </c>
      <c r="S94" s="10">
        <v>4</v>
      </c>
      <c r="T94" s="84" t="s">
        <v>178</v>
      </c>
    </row>
    <row r="95" spans="18:20" x14ac:dyDescent="0.35">
      <c r="R95" s="9" t="s">
        <v>37</v>
      </c>
      <c r="S95" s="10">
        <v>3.6</v>
      </c>
      <c r="T95" s="84" t="s">
        <v>37</v>
      </c>
    </row>
    <row r="96" spans="18:20" x14ac:dyDescent="0.35">
      <c r="R96" s="9" t="s">
        <v>113</v>
      </c>
      <c r="S96" s="10">
        <v>3.6</v>
      </c>
      <c r="T96" s="84" t="s">
        <v>113</v>
      </c>
    </row>
    <row r="97" spans="18:20" x14ac:dyDescent="0.35">
      <c r="R97" s="9" t="s">
        <v>38</v>
      </c>
      <c r="S97" s="10">
        <v>4</v>
      </c>
      <c r="T97" s="84" t="s">
        <v>38</v>
      </c>
    </row>
    <row r="98" spans="18:20" x14ac:dyDescent="0.35">
      <c r="R98" s="9" t="s">
        <v>116</v>
      </c>
      <c r="S98" s="10">
        <v>4</v>
      </c>
      <c r="T98" s="84" t="s">
        <v>116</v>
      </c>
    </row>
    <row r="99" spans="18:20" x14ac:dyDescent="0.35">
      <c r="R99" s="9" t="s">
        <v>39</v>
      </c>
      <c r="S99" s="10">
        <v>4.4000000000000004</v>
      </c>
      <c r="T99" s="84" t="s">
        <v>39</v>
      </c>
    </row>
    <row r="100" spans="18:20" x14ac:dyDescent="0.35">
      <c r="R100" s="9" t="s">
        <v>119</v>
      </c>
      <c r="S100" s="10">
        <v>4.4000000000000004</v>
      </c>
      <c r="T100" s="84" t="s">
        <v>119</v>
      </c>
    </row>
    <row r="101" spans="18:20" x14ac:dyDescent="0.35">
      <c r="R101" s="9" t="s">
        <v>114</v>
      </c>
      <c r="S101" s="10">
        <v>3.6</v>
      </c>
      <c r="T101" s="84" t="s">
        <v>114</v>
      </c>
    </row>
    <row r="102" spans="18:20" x14ac:dyDescent="0.35">
      <c r="R102" s="9" t="s">
        <v>115</v>
      </c>
      <c r="S102" s="10">
        <v>3.6</v>
      </c>
      <c r="T102" s="84" t="s">
        <v>115</v>
      </c>
    </row>
    <row r="103" spans="18:20" x14ac:dyDescent="0.35">
      <c r="R103" s="9" t="s">
        <v>117</v>
      </c>
      <c r="S103" s="10">
        <v>4</v>
      </c>
      <c r="T103" s="84" t="s">
        <v>117</v>
      </c>
    </row>
    <row r="104" spans="18:20" x14ac:dyDescent="0.35">
      <c r="R104" s="9" t="s">
        <v>118</v>
      </c>
      <c r="S104" s="10">
        <v>4</v>
      </c>
      <c r="T104" s="84" t="s">
        <v>118</v>
      </c>
    </row>
    <row r="105" spans="18:20" x14ac:dyDescent="0.35">
      <c r="R105" s="9" t="s">
        <v>40</v>
      </c>
      <c r="S105" s="10">
        <v>3.6</v>
      </c>
      <c r="T105" s="84" t="s">
        <v>40</v>
      </c>
    </row>
    <row r="106" spans="18:20" x14ac:dyDescent="0.35">
      <c r="R106" s="9" t="s">
        <v>120</v>
      </c>
      <c r="S106" s="10">
        <v>3.6</v>
      </c>
      <c r="T106" s="84" t="s">
        <v>120</v>
      </c>
    </row>
    <row r="107" spans="18:20" x14ac:dyDescent="0.35">
      <c r="R107" s="9" t="s">
        <v>41</v>
      </c>
      <c r="S107" s="10">
        <v>4</v>
      </c>
      <c r="T107" s="84" t="s">
        <v>41</v>
      </c>
    </row>
    <row r="108" spans="18:20" x14ac:dyDescent="0.35">
      <c r="R108" s="9" t="s">
        <v>121</v>
      </c>
      <c r="S108" s="10">
        <v>4</v>
      </c>
      <c r="T108" s="84" t="s">
        <v>121</v>
      </c>
    </row>
    <row r="109" spans="18:20" x14ac:dyDescent="0.35">
      <c r="R109" s="9" t="s">
        <v>179</v>
      </c>
      <c r="S109" s="10">
        <v>4.4000000000000004</v>
      </c>
      <c r="T109" s="84" t="s">
        <v>179</v>
      </c>
    </row>
    <row r="110" spans="18:20" x14ac:dyDescent="0.35">
      <c r="R110" s="9" t="s">
        <v>180</v>
      </c>
      <c r="S110" s="10">
        <v>4.4000000000000004</v>
      </c>
      <c r="T110" s="84" t="s">
        <v>180</v>
      </c>
    </row>
    <row r="111" spans="18:20" x14ac:dyDescent="0.35">
      <c r="R111" s="9" t="s">
        <v>42</v>
      </c>
      <c r="S111" s="10">
        <v>4</v>
      </c>
      <c r="T111" s="84" t="s">
        <v>42</v>
      </c>
    </row>
    <row r="112" spans="18:20" x14ac:dyDescent="0.35">
      <c r="R112" s="9" t="s">
        <v>122</v>
      </c>
      <c r="S112" s="10">
        <v>4</v>
      </c>
      <c r="T112" s="84" t="s">
        <v>122</v>
      </c>
    </row>
    <row r="113" spans="18:20" x14ac:dyDescent="0.35">
      <c r="R113" s="9" t="s">
        <v>181</v>
      </c>
      <c r="S113" s="10">
        <v>4</v>
      </c>
      <c r="T113" s="84" t="s">
        <v>181</v>
      </c>
    </row>
    <row r="114" spans="18:20" x14ac:dyDescent="0.35">
      <c r="R114" s="9" t="s">
        <v>182</v>
      </c>
      <c r="S114" s="10">
        <v>4</v>
      </c>
      <c r="T114" s="84" t="s">
        <v>182</v>
      </c>
    </row>
    <row r="115" spans="18:20" x14ac:dyDescent="0.35">
      <c r="R115" s="9" t="s">
        <v>43</v>
      </c>
      <c r="S115" s="10">
        <v>4.4000000000000004</v>
      </c>
      <c r="T115" s="84" t="s">
        <v>43</v>
      </c>
    </row>
    <row r="116" spans="18:20" x14ac:dyDescent="0.35">
      <c r="R116" s="9" t="s">
        <v>123</v>
      </c>
      <c r="S116" s="10">
        <v>4.4000000000000004</v>
      </c>
      <c r="T116" s="84" t="s">
        <v>123</v>
      </c>
    </row>
    <row r="117" spans="18:20" x14ac:dyDescent="0.35">
      <c r="R117" s="9" t="s">
        <v>183</v>
      </c>
      <c r="S117" s="10">
        <v>4.4000000000000004</v>
      </c>
      <c r="T117" s="84" t="s">
        <v>183</v>
      </c>
    </row>
    <row r="118" spans="18:20" x14ac:dyDescent="0.35">
      <c r="R118" s="9" t="s">
        <v>184</v>
      </c>
      <c r="S118" s="10">
        <v>4.4000000000000004</v>
      </c>
      <c r="T118" s="84" t="s">
        <v>184</v>
      </c>
    </row>
    <row r="119" spans="18:20" x14ac:dyDescent="0.35">
      <c r="R119" s="9" t="s">
        <v>44</v>
      </c>
      <c r="S119" s="10">
        <v>4.8</v>
      </c>
      <c r="T119" s="84" t="s">
        <v>44</v>
      </c>
    </row>
    <row r="120" spans="18:20" x14ac:dyDescent="0.35">
      <c r="R120" s="9" t="s">
        <v>124</v>
      </c>
      <c r="S120" s="10">
        <v>4.8</v>
      </c>
      <c r="T120" s="84" t="s">
        <v>124</v>
      </c>
    </row>
    <row r="121" spans="18:20" x14ac:dyDescent="0.35">
      <c r="R121" s="9" t="s">
        <v>185</v>
      </c>
      <c r="S121" s="10">
        <v>4.8</v>
      </c>
      <c r="T121" s="84" t="s">
        <v>185</v>
      </c>
    </row>
    <row r="122" spans="18:20" x14ac:dyDescent="0.35">
      <c r="R122" s="9" t="s">
        <v>185</v>
      </c>
      <c r="S122" s="10">
        <v>4.8</v>
      </c>
      <c r="T122" s="84" t="s">
        <v>185</v>
      </c>
    </row>
    <row r="123" spans="18:20" x14ac:dyDescent="0.35">
      <c r="R123" s="9" t="s">
        <v>45</v>
      </c>
      <c r="S123" s="10">
        <v>4.4000000000000004</v>
      </c>
      <c r="T123" s="84" t="s">
        <v>45</v>
      </c>
    </row>
    <row r="124" spans="18:20" x14ac:dyDescent="0.35">
      <c r="R124" s="9" t="s">
        <v>125</v>
      </c>
      <c r="S124" s="10">
        <v>4.4000000000000004</v>
      </c>
      <c r="T124" s="84" t="s">
        <v>125</v>
      </c>
    </row>
    <row r="125" spans="18:20" x14ac:dyDescent="0.35">
      <c r="R125" s="9" t="s">
        <v>46</v>
      </c>
      <c r="S125" s="10">
        <v>5.2</v>
      </c>
      <c r="T125" s="84" t="s">
        <v>46</v>
      </c>
    </row>
    <row r="126" spans="18:20" x14ac:dyDescent="0.35">
      <c r="R126" s="9" t="s">
        <v>126</v>
      </c>
      <c r="S126" s="10">
        <v>5.2</v>
      </c>
      <c r="T126" s="84" t="s">
        <v>126</v>
      </c>
    </row>
    <row r="127" spans="18:20" x14ac:dyDescent="0.35">
      <c r="R127" s="9" t="s">
        <v>47</v>
      </c>
      <c r="S127" s="10">
        <v>5.2</v>
      </c>
      <c r="T127" s="84" t="s">
        <v>47</v>
      </c>
    </row>
    <row r="128" spans="18:20" x14ac:dyDescent="0.35">
      <c r="R128" s="9" t="s">
        <v>127</v>
      </c>
      <c r="S128" s="10">
        <v>5.2</v>
      </c>
      <c r="T128" s="84" t="s">
        <v>127</v>
      </c>
    </row>
    <row r="129" spans="18:20" x14ac:dyDescent="0.35">
      <c r="R129" s="9" t="s">
        <v>48</v>
      </c>
      <c r="S129" s="10">
        <v>5.2</v>
      </c>
      <c r="T129" s="84" t="s">
        <v>48</v>
      </c>
    </row>
    <row r="130" spans="18:20" x14ac:dyDescent="0.35">
      <c r="R130" s="9" t="s">
        <v>128</v>
      </c>
      <c r="S130" s="10">
        <v>5.2</v>
      </c>
      <c r="T130" s="84" t="s">
        <v>128</v>
      </c>
    </row>
    <row r="131" spans="18:20" x14ac:dyDescent="0.35">
      <c r="R131" s="9" t="s">
        <v>49</v>
      </c>
      <c r="S131" s="10">
        <v>4.4000000000000004</v>
      </c>
      <c r="T131" s="84" t="s">
        <v>49</v>
      </c>
    </row>
    <row r="132" spans="18:20" x14ac:dyDescent="0.35">
      <c r="R132" s="9" t="s">
        <v>129</v>
      </c>
      <c r="S132" s="10">
        <v>4.4000000000000004</v>
      </c>
      <c r="T132" s="84" t="s">
        <v>129</v>
      </c>
    </row>
    <row r="133" spans="18:20" x14ac:dyDescent="0.35">
      <c r="R133" s="9" t="s">
        <v>50</v>
      </c>
      <c r="S133" s="10">
        <v>4.8</v>
      </c>
      <c r="T133" s="84" t="s">
        <v>50</v>
      </c>
    </row>
    <row r="134" spans="18:20" x14ac:dyDescent="0.35">
      <c r="R134" s="9" t="s">
        <v>130</v>
      </c>
      <c r="S134" s="10">
        <v>4.8</v>
      </c>
      <c r="T134" s="84" t="s">
        <v>130</v>
      </c>
    </row>
    <row r="135" spans="18:20" x14ac:dyDescent="0.35">
      <c r="R135" s="9" t="s">
        <v>51</v>
      </c>
      <c r="S135" s="10">
        <v>4</v>
      </c>
      <c r="T135" s="84" t="s">
        <v>51</v>
      </c>
    </row>
    <row r="136" spans="18:20" x14ac:dyDescent="0.35">
      <c r="R136" s="9" t="s">
        <v>131</v>
      </c>
      <c r="S136" s="10">
        <v>4</v>
      </c>
      <c r="T136" s="84" t="s">
        <v>131</v>
      </c>
    </row>
    <row r="137" spans="18:20" x14ac:dyDescent="0.35">
      <c r="R137" s="9" t="s">
        <v>52</v>
      </c>
      <c r="S137" s="10">
        <v>4.4000000000000004</v>
      </c>
      <c r="T137" s="84" t="s">
        <v>52</v>
      </c>
    </row>
    <row r="138" spans="18:20" x14ac:dyDescent="0.35">
      <c r="R138" s="9" t="s">
        <v>132</v>
      </c>
      <c r="S138" s="10">
        <v>4.4000000000000004</v>
      </c>
      <c r="T138" s="84" t="s">
        <v>132</v>
      </c>
    </row>
    <row r="139" spans="18:20" x14ac:dyDescent="0.35">
      <c r="R139" s="9" t="s">
        <v>53</v>
      </c>
      <c r="S139" s="10">
        <v>4.8</v>
      </c>
      <c r="T139" s="84" t="s">
        <v>53</v>
      </c>
    </row>
    <row r="140" spans="18:20" x14ac:dyDescent="0.35">
      <c r="R140" s="9" t="s">
        <v>133</v>
      </c>
      <c r="S140" s="10">
        <v>4.8</v>
      </c>
      <c r="T140" s="84" t="s">
        <v>133</v>
      </c>
    </row>
    <row r="141" spans="18:20" x14ac:dyDescent="0.35">
      <c r="R141" s="9" t="s">
        <v>54</v>
      </c>
      <c r="S141" s="10">
        <v>5.2</v>
      </c>
      <c r="T141" s="84" t="s">
        <v>54</v>
      </c>
    </row>
    <row r="142" spans="18:20" x14ac:dyDescent="0.35">
      <c r="R142" s="9" t="s">
        <v>134</v>
      </c>
      <c r="S142" s="10">
        <v>5.2</v>
      </c>
      <c r="T142" s="84" t="s">
        <v>134</v>
      </c>
    </row>
    <row r="143" spans="18:20" x14ac:dyDescent="0.35">
      <c r="R143" s="9" t="s">
        <v>55</v>
      </c>
      <c r="S143" s="10">
        <v>5.6</v>
      </c>
      <c r="T143" s="84" t="s">
        <v>55</v>
      </c>
    </row>
    <row r="144" spans="18:20" x14ac:dyDescent="0.35">
      <c r="R144" s="9" t="s">
        <v>135</v>
      </c>
      <c r="S144" s="10">
        <v>5.6</v>
      </c>
      <c r="T144" s="84" t="s">
        <v>135</v>
      </c>
    </row>
    <row r="145" spans="18:20" x14ac:dyDescent="0.35">
      <c r="R145" s="9" t="s">
        <v>186</v>
      </c>
      <c r="S145" s="10">
        <v>5.2</v>
      </c>
      <c r="T145" s="84" t="s">
        <v>186</v>
      </c>
    </row>
    <row r="146" spans="18:20" x14ac:dyDescent="0.35">
      <c r="R146" s="9" t="s">
        <v>187</v>
      </c>
      <c r="S146" s="10">
        <v>5.2</v>
      </c>
      <c r="T146" s="84" t="s">
        <v>187</v>
      </c>
    </row>
    <row r="147" spans="18:20" x14ac:dyDescent="0.35">
      <c r="R147" s="9" t="s">
        <v>56</v>
      </c>
      <c r="S147" s="10">
        <v>6</v>
      </c>
      <c r="T147" s="84" t="s">
        <v>56</v>
      </c>
    </row>
    <row r="148" spans="18:20" x14ac:dyDescent="0.35">
      <c r="R148" s="9" t="s">
        <v>136</v>
      </c>
      <c r="S148" s="10">
        <v>6</v>
      </c>
      <c r="T148" s="84" t="s">
        <v>136</v>
      </c>
    </row>
    <row r="149" spans="18:20" x14ac:dyDescent="0.35">
      <c r="R149" s="9" t="s">
        <v>57</v>
      </c>
      <c r="S149" s="10">
        <v>4.5</v>
      </c>
      <c r="T149" s="84" t="s">
        <v>57</v>
      </c>
    </row>
    <row r="150" spans="18:20" x14ac:dyDescent="0.35">
      <c r="R150" s="9" t="s">
        <v>137</v>
      </c>
      <c r="S150" s="10">
        <v>4.5</v>
      </c>
      <c r="T150" s="84" t="s">
        <v>137</v>
      </c>
    </row>
    <row r="151" spans="18:20" x14ac:dyDescent="0.35">
      <c r="R151" s="9" t="s">
        <v>58</v>
      </c>
      <c r="S151" s="10">
        <v>5.3</v>
      </c>
      <c r="T151" s="84" t="s">
        <v>58</v>
      </c>
    </row>
    <row r="152" spans="18:20" x14ac:dyDescent="0.35">
      <c r="R152" s="9" t="s">
        <v>138</v>
      </c>
      <c r="S152" s="10">
        <v>5.3</v>
      </c>
      <c r="T152" s="84" t="s">
        <v>138</v>
      </c>
    </row>
    <row r="153" spans="18:20" x14ac:dyDescent="0.35">
      <c r="R153" s="9" t="s">
        <v>59</v>
      </c>
      <c r="S153" s="10">
        <v>6.1</v>
      </c>
      <c r="T153" s="84" t="s">
        <v>59</v>
      </c>
    </row>
    <row r="154" spans="18:20" x14ac:dyDescent="0.35">
      <c r="R154" s="9" t="s">
        <v>139</v>
      </c>
      <c r="S154" s="10">
        <v>6.1</v>
      </c>
      <c r="T154" s="84" t="s">
        <v>139</v>
      </c>
    </row>
    <row r="155" spans="18:20" x14ac:dyDescent="0.35">
      <c r="R155" s="9" t="s">
        <v>60</v>
      </c>
      <c r="S155" s="10">
        <v>5.0999999999999996</v>
      </c>
      <c r="T155" s="84" t="s">
        <v>60</v>
      </c>
    </row>
    <row r="156" spans="18:20" x14ac:dyDescent="0.35">
      <c r="R156" s="9" t="s">
        <v>140</v>
      </c>
      <c r="S156" s="10">
        <v>5.0999999999999996</v>
      </c>
      <c r="T156" s="84" t="s">
        <v>140</v>
      </c>
    </row>
    <row r="157" spans="18:20" x14ac:dyDescent="0.35">
      <c r="R157" s="9" t="s">
        <v>61</v>
      </c>
      <c r="S157" s="10">
        <v>5.9</v>
      </c>
      <c r="T157" s="84" t="s">
        <v>61</v>
      </c>
    </row>
    <row r="158" spans="18:20" x14ac:dyDescent="0.35">
      <c r="R158" s="9" t="s">
        <v>141</v>
      </c>
      <c r="S158" s="10">
        <v>5.9</v>
      </c>
      <c r="T158" s="84" t="s">
        <v>141</v>
      </c>
    </row>
    <row r="159" spans="18:20" x14ac:dyDescent="0.35">
      <c r="R159" s="9" t="s">
        <v>62</v>
      </c>
      <c r="S159" s="10">
        <v>6.3</v>
      </c>
      <c r="T159" s="84" t="s">
        <v>62</v>
      </c>
    </row>
    <row r="160" spans="18:20" x14ac:dyDescent="0.35">
      <c r="R160" s="9" t="s">
        <v>142</v>
      </c>
      <c r="S160" s="10">
        <v>6.3</v>
      </c>
      <c r="T160" s="84" t="s">
        <v>142</v>
      </c>
    </row>
    <row r="161" spans="18:20" x14ac:dyDescent="0.35">
      <c r="R161" s="9" t="s">
        <v>63</v>
      </c>
      <c r="S161" s="10">
        <v>7.1</v>
      </c>
      <c r="T161" s="84" t="s">
        <v>63</v>
      </c>
    </row>
    <row r="162" spans="18:20" x14ac:dyDescent="0.35">
      <c r="R162" s="9" t="s">
        <v>143</v>
      </c>
      <c r="S162" s="10">
        <v>7.1</v>
      </c>
      <c r="T162" s="84" t="s">
        <v>143</v>
      </c>
    </row>
    <row r="163" spans="18:20" x14ac:dyDescent="0.35">
      <c r="R163" s="9" t="s">
        <v>64</v>
      </c>
      <c r="S163" s="10">
        <v>5.7</v>
      </c>
      <c r="T163" s="84" t="s">
        <v>64</v>
      </c>
    </row>
    <row r="164" spans="18:20" x14ac:dyDescent="0.35">
      <c r="R164" s="9" t="s">
        <v>144</v>
      </c>
      <c r="S164" s="10">
        <v>5.7</v>
      </c>
      <c r="T164" s="84" t="s">
        <v>144</v>
      </c>
    </row>
    <row r="165" spans="18:20" x14ac:dyDescent="0.35">
      <c r="R165" s="9" t="s">
        <v>65</v>
      </c>
      <c r="S165" s="10">
        <v>6.5</v>
      </c>
      <c r="T165" s="84" t="s">
        <v>65</v>
      </c>
    </row>
    <row r="166" spans="18:20" x14ac:dyDescent="0.35">
      <c r="R166" s="9" t="s">
        <v>145</v>
      </c>
      <c r="S166" s="10">
        <v>6.5</v>
      </c>
      <c r="T166" s="84" t="s">
        <v>145</v>
      </c>
    </row>
    <row r="167" spans="18:20" x14ac:dyDescent="0.35">
      <c r="R167" s="9" t="s">
        <v>66</v>
      </c>
      <c r="S167" s="10">
        <v>7.5</v>
      </c>
      <c r="T167" s="84" t="s">
        <v>66</v>
      </c>
    </row>
    <row r="168" spans="18:20" x14ac:dyDescent="0.35">
      <c r="R168" s="9" t="s">
        <v>146</v>
      </c>
      <c r="S168" s="10">
        <v>7.5</v>
      </c>
      <c r="T168" s="84" t="s">
        <v>146</v>
      </c>
    </row>
    <row r="169" spans="18:20" x14ac:dyDescent="0.35">
      <c r="R169" s="9" t="s">
        <v>67</v>
      </c>
      <c r="S169" s="10">
        <v>8.1</v>
      </c>
      <c r="T169" s="84" t="s">
        <v>67</v>
      </c>
    </row>
    <row r="170" spans="18:20" x14ac:dyDescent="0.35">
      <c r="R170" s="9" t="s">
        <v>147</v>
      </c>
      <c r="S170" s="10">
        <v>8.1</v>
      </c>
      <c r="T170" s="84" t="s">
        <v>147</v>
      </c>
    </row>
    <row r="171" spans="18:20" x14ac:dyDescent="0.35">
      <c r="R171" s="9" t="s">
        <v>68</v>
      </c>
      <c r="S171" s="10">
        <v>6.3</v>
      </c>
      <c r="T171" s="84" t="s">
        <v>68</v>
      </c>
    </row>
    <row r="172" spans="18:20" x14ac:dyDescent="0.35">
      <c r="R172" s="9" t="s">
        <v>148</v>
      </c>
      <c r="S172" s="10">
        <v>6.3</v>
      </c>
      <c r="T172" s="84" t="s">
        <v>148</v>
      </c>
    </row>
    <row r="173" spans="18:20" x14ac:dyDescent="0.35">
      <c r="R173" s="9" t="s">
        <v>69</v>
      </c>
      <c r="S173" s="10">
        <v>6.9</v>
      </c>
      <c r="T173" s="84" t="s">
        <v>69</v>
      </c>
    </row>
    <row r="174" spans="18:20" x14ac:dyDescent="0.35">
      <c r="R174" s="9" t="s">
        <v>149</v>
      </c>
      <c r="S174" s="10">
        <v>6.9</v>
      </c>
      <c r="T174" s="84" t="s">
        <v>149</v>
      </c>
    </row>
    <row r="175" spans="18:20" x14ac:dyDescent="0.35">
      <c r="R175" s="9" t="s">
        <v>188</v>
      </c>
      <c r="S175" s="10">
        <v>5.7</v>
      </c>
      <c r="T175" s="84" t="s">
        <v>188</v>
      </c>
    </row>
    <row r="176" spans="18:20" x14ac:dyDescent="0.35">
      <c r="R176" s="9" t="s">
        <v>189</v>
      </c>
      <c r="S176" s="10">
        <v>5.7</v>
      </c>
      <c r="T176" s="84" t="s">
        <v>189</v>
      </c>
    </row>
    <row r="177" spans="18:20" x14ac:dyDescent="0.35">
      <c r="R177" s="9" t="s">
        <v>190</v>
      </c>
      <c r="S177" s="10">
        <v>6.5</v>
      </c>
      <c r="T177" s="84" t="s">
        <v>190</v>
      </c>
    </row>
    <row r="178" spans="18:20" x14ac:dyDescent="0.35">
      <c r="R178" s="9" t="s">
        <v>191</v>
      </c>
      <c r="S178" s="10">
        <v>6.5</v>
      </c>
      <c r="T178" s="84" t="s">
        <v>191</v>
      </c>
    </row>
    <row r="179" spans="18:20" x14ac:dyDescent="0.35">
      <c r="R179" s="9" t="s">
        <v>192</v>
      </c>
      <c r="S179" s="10">
        <v>8</v>
      </c>
      <c r="T179" s="84" t="s">
        <v>192</v>
      </c>
    </row>
    <row r="180" spans="18:20" x14ac:dyDescent="0.35">
      <c r="R180" s="70" t="s">
        <v>193</v>
      </c>
      <c r="S180" s="71">
        <v>8</v>
      </c>
      <c r="T180" s="86" t="s">
        <v>193</v>
      </c>
    </row>
  </sheetData>
  <sheetProtection algorithmName="SHA-512" hashValue="ITooZZ5bzkfKodhO0SHPuOD4BpfUoKWxoean81eTxwHBbPX02HoHbhIkkYzJNDOcMin2Tyagy9A13xAKhB2bxA==" saltValue="CIB7HYfzc+dYsqScssiIQw==" spinCount="100000" sheet="1" selectLockedCells="1"/>
  <mergeCells count="33">
    <mergeCell ref="D21:E21"/>
    <mergeCell ref="L21:M21"/>
    <mergeCell ref="B23:O26"/>
    <mergeCell ref="D18:E18"/>
    <mergeCell ref="L18:M18"/>
    <mergeCell ref="D19:E19"/>
    <mergeCell ref="L19:M19"/>
    <mergeCell ref="D20:E20"/>
    <mergeCell ref="L20:M20"/>
    <mergeCell ref="N17:O17"/>
    <mergeCell ref="D11:E11"/>
    <mergeCell ref="L11:M11"/>
    <mergeCell ref="D12:E12"/>
    <mergeCell ref="L12:M12"/>
    <mergeCell ref="D13:E13"/>
    <mergeCell ref="L13:M13"/>
    <mergeCell ref="D14:E14"/>
    <mergeCell ref="L14:M14"/>
    <mergeCell ref="D17:E17"/>
    <mergeCell ref="F17:G17"/>
    <mergeCell ref="L17:M17"/>
    <mergeCell ref="N10:O10"/>
    <mergeCell ref="A2:G2"/>
    <mergeCell ref="I2:O2"/>
    <mergeCell ref="A3:G3"/>
    <mergeCell ref="A4:G4"/>
    <mergeCell ref="I4:J4"/>
    <mergeCell ref="K4:L4"/>
    <mergeCell ref="I5:J6"/>
    <mergeCell ref="K5:L6"/>
    <mergeCell ref="D10:E10"/>
    <mergeCell ref="F10:G10"/>
    <mergeCell ref="L10:M10"/>
  </mergeCells>
  <conditionalFormatting sqref="D18:E20">
    <cfRule type="cellIs" dxfId="69" priority="1" operator="equal">
      <formula>D11</formula>
    </cfRule>
  </conditionalFormatting>
  <conditionalFormatting sqref="L11">
    <cfRule type="cellIs" dxfId="68" priority="2" operator="equal">
      <formula>D18</formula>
    </cfRule>
    <cfRule type="cellIs" dxfId="67" priority="3" operator="equal">
      <formula>D11</formula>
    </cfRule>
  </conditionalFormatting>
  <conditionalFormatting sqref="L12">
    <cfRule type="cellIs" dxfId="66" priority="4" operator="equal">
      <formula>D19</formula>
    </cfRule>
    <cfRule type="cellIs" dxfId="65" priority="5" operator="equal">
      <formula>D12</formula>
    </cfRule>
  </conditionalFormatting>
  <conditionalFormatting sqref="L13">
    <cfRule type="cellIs" dxfId="64" priority="6" operator="equal">
      <formula>D20</formula>
    </cfRule>
    <cfRule type="cellIs" dxfId="63" priority="7" operator="equal">
      <formula>D13</formula>
    </cfRule>
  </conditionalFormatting>
  <conditionalFormatting sqref="L18:L20">
    <cfRule type="cellIs" dxfId="62" priority="8" operator="equal">
      <formula>L11</formula>
    </cfRule>
    <cfRule type="cellIs" dxfId="61" priority="9" operator="equal">
      <formula>D18</formula>
    </cfRule>
    <cfRule type="cellIs" dxfId="60" priority="10" operator="equal">
      <formula>D11</formula>
    </cfRule>
  </conditionalFormatting>
  <printOptions horizontalCentered="1"/>
  <pageMargins left="0.70866141732283472" right="0.70866141732283472" top="0.74803149606299213" bottom="0.74803149606299213" header="0.51181102362204722" footer="0.51181102362204722"/>
  <pageSetup paperSize="9" scale="79" firstPageNumber="0" orientation="landscape" horizontalDpi="300" verticalDpi="300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80FC34-AB98-435E-8D07-B1F7127725BB}">
  <sheetPr>
    <pageSetUpPr fitToPage="1"/>
  </sheetPr>
  <dimension ref="A1:AMK180"/>
  <sheetViews>
    <sheetView showGridLines="0" zoomScale="80" zoomScaleNormal="80" workbookViewId="0">
      <selection activeCell="B23" sqref="B23:O26"/>
    </sheetView>
  </sheetViews>
  <sheetFormatPr defaultRowHeight="13.15" x14ac:dyDescent="0.35"/>
  <cols>
    <col min="1" max="1" width="9.06640625" style="32" customWidth="1"/>
    <col min="2" max="2" width="20.59765625" style="32" customWidth="1"/>
    <col min="3" max="3" width="9.06640625" style="32" customWidth="1"/>
    <col min="4" max="4" width="20.59765625" style="32" customWidth="1"/>
    <col min="5" max="5" width="10.59765625" style="32" customWidth="1"/>
    <col min="6" max="8" width="5.59765625" style="32" customWidth="1"/>
    <col min="9" max="9" width="9.06640625" style="32" customWidth="1"/>
    <col min="10" max="10" width="20.59765625" style="32" customWidth="1"/>
    <col min="11" max="11" width="9.06640625" style="32" customWidth="1"/>
    <col min="12" max="12" width="20.59765625" style="32" customWidth="1"/>
    <col min="13" max="13" width="10.59765625" style="32" customWidth="1"/>
    <col min="14" max="15" width="5.59765625" style="32" customWidth="1"/>
    <col min="16" max="16" width="9.73046875" style="32" customWidth="1"/>
    <col min="17" max="17" width="9.06640625" style="32" customWidth="1"/>
    <col min="18" max="18" width="12.86328125" style="64" customWidth="1"/>
    <col min="19" max="19" width="9.06640625" style="32" customWidth="1"/>
    <col min="20" max="20" width="12.53125" style="32" bestFit="1" customWidth="1"/>
    <col min="21" max="1025" width="9.06640625" style="32" customWidth="1"/>
    <col min="1026" max="16384" width="9.06640625" style="67"/>
  </cols>
  <sheetData>
    <row r="1" spans="1:20" x14ac:dyDescent="0.4">
      <c r="R1" s="65" t="s">
        <v>77</v>
      </c>
      <c r="S1" s="66" t="s">
        <v>72</v>
      </c>
      <c r="T1" s="81" t="s">
        <v>214</v>
      </c>
    </row>
    <row r="2" spans="1:20" s="32" customFormat="1" ht="18" x14ac:dyDescent="0.35">
      <c r="A2" s="105" t="s">
        <v>209</v>
      </c>
      <c r="B2" s="105"/>
      <c r="C2" s="105"/>
      <c r="D2" s="105"/>
      <c r="E2" s="105"/>
      <c r="F2" s="105"/>
      <c r="G2" s="105"/>
      <c r="I2" s="106" t="s">
        <v>164</v>
      </c>
      <c r="J2" s="106"/>
      <c r="K2" s="106"/>
      <c r="L2" s="106"/>
      <c r="M2" s="106"/>
      <c r="N2" s="106"/>
      <c r="O2" s="106"/>
      <c r="R2" s="72"/>
      <c r="S2" s="73"/>
      <c r="T2" s="82"/>
    </row>
    <row r="3" spans="1:20" s="32" customFormat="1" ht="18" x14ac:dyDescent="0.35">
      <c r="A3" s="105">
        <f>Base!B9</f>
        <v>0</v>
      </c>
      <c r="B3" s="105"/>
      <c r="C3" s="105"/>
      <c r="D3" s="105"/>
      <c r="E3" s="105"/>
      <c r="F3" s="105"/>
      <c r="G3" s="105"/>
      <c r="R3" s="74"/>
      <c r="S3" s="75"/>
      <c r="T3" s="83"/>
    </row>
    <row r="4" spans="1:20" s="32" customFormat="1" ht="18" x14ac:dyDescent="0.35">
      <c r="A4" s="107">
        <f>Base!B12</f>
        <v>0</v>
      </c>
      <c r="B4" s="107"/>
      <c r="C4" s="107"/>
      <c r="D4" s="107"/>
      <c r="E4" s="107"/>
      <c r="F4" s="107"/>
      <c r="G4" s="107"/>
      <c r="I4" s="88" t="s">
        <v>84</v>
      </c>
      <c r="J4" s="88"/>
      <c r="K4" s="88" t="s">
        <v>83</v>
      </c>
      <c r="L4" s="88"/>
      <c r="M4" s="33" t="s">
        <v>82</v>
      </c>
      <c r="N4" s="34" t="s">
        <v>81</v>
      </c>
      <c r="O4" s="37">
        <f>VLOOKUP($Q$7,Base!$C$2:$H$32,3,FALSE)</f>
        <v>0</v>
      </c>
      <c r="R4" s="74"/>
      <c r="S4" s="75"/>
      <c r="T4" s="83"/>
    </row>
    <row r="5" spans="1:20" s="32" customFormat="1" x14ac:dyDescent="0.35">
      <c r="I5" s="108">
        <f>VLOOKUP($Q$7,Base!$C$2:$H$32,2,FALSE)</f>
        <v>0</v>
      </c>
      <c r="J5" s="108"/>
      <c r="K5" s="109">
        <f>Base!B5</f>
        <v>0</v>
      </c>
      <c r="L5" s="109"/>
      <c r="M5" s="68">
        <f>VLOOKUP($Q$7,Base!$C$2:$H$32,6,FALSE)</f>
        <v>0</v>
      </c>
      <c r="N5" s="34" t="s">
        <v>80</v>
      </c>
      <c r="O5" s="37">
        <f>VLOOKUP($Q$7,Base!$C$2:$H$32,4,FALSE)</f>
        <v>0</v>
      </c>
      <c r="R5" s="74"/>
      <c r="S5" s="75"/>
      <c r="T5" s="83"/>
    </row>
    <row r="6" spans="1:20" s="32" customFormat="1" x14ac:dyDescent="0.35">
      <c r="I6" s="108"/>
      <c r="J6" s="108"/>
      <c r="K6" s="109"/>
      <c r="L6" s="109"/>
      <c r="M6" s="69">
        <f>VLOOKUP($Q$7,Base!$C$2:$H$32,5,FALSE)</f>
        <v>0</v>
      </c>
      <c r="N6" s="34" t="s">
        <v>71</v>
      </c>
      <c r="O6" s="35"/>
      <c r="R6" s="74"/>
      <c r="S6" s="75"/>
      <c r="T6" s="83"/>
    </row>
    <row r="7" spans="1:20" s="32" customFormat="1" x14ac:dyDescent="0.3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63" t="s">
        <v>85</v>
      </c>
      <c r="Q7" s="77">
        <v>25</v>
      </c>
      <c r="R7" s="74"/>
      <c r="S7" s="75"/>
      <c r="T7" s="83"/>
    </row>
    <row r="8" spans="1:20" x14ac:dyDescent="0.35">
      <c r="R8" s="74"/>
      <c r="S8" s="75"/>
      <c r="T8" s="83"/>
    </row>
    <row r="9" spans="1:20" s="32" customFormat="1" ht="18" customHeight="1" x14ac:dyDescent="0.35">
      <c r="A9" s="32" t="s">
        <v>79</v>
      </c>
      <c r="I9" s="32" t="s">
        <v>165</v>
      </c>
      <c r="R9" s="74"/>
      <c r="S9" s="75"/>
      <c r="T9" s="83"/>
    </row>
    <row r="10" spans="1:20" s="32" customFormat="1" ht="18" customHeight="1" x14ac:dyDescent="0.35">
      <c r="A10" s="37"/>
      <c r="B10" s="38" t="s">
        <v>77</v>
      </c>
      <c r="C10" s="37" t="s">
        <v>72</v>
      </c>
      <c r="D10" s="88" t="s">
        <v>76</v>
      </c>
      <c r="E10" s="88"/>
      <c r="F10" s="88" t="s">
        <v>72</v>
      </c>
      <c r="G10" s="104"/>
      <c r="I10" s="37"/>
      <c r="J10" s="38" t="s">
        <v>77</v>
      </c>
      <c r="K10" s="37" t="s">
        <v>72</v>
      </c>
      <c r="L10" s="88" t="s">
        <v>76</v>
      </c>
      <c r="M10" s="88"/>
      <c r="N10" s="88" t="s">
        <v>72</v>
      </c>
      <c r="O10" s="88"/>
      <c r="R10" s="74"/>
      <c r="S10" s="75"/>
      <c r="T10" s="83"/>
    </row>
    <row r="11" spans="1:20" s="32" customFormat="1" ht="18" customHeight="1" x14ac:dyDescent="0.35">
      <c r="A11" s="39" t="s">
        <v>166</v>
      </c>
      <c r="B11" s="40"/>
      <c r="C11" s="41" t="e">
        <f>VLOOKUP(B11,$R$2:$S$180,2,0)</f>
        <v>#N/A</v>
      </c>
      <c r="D11" s="98">
        <f>B11</f>
        <v>0</v>
      </c>
      <c r="E11" s="99"/>
      <c r="F11" s="42" t="e">
        <f>VLOOKUP(D11,$R$2:$S$180,2,0)</f>
        <v>#N/A</v>
      </c>
      <c r="G11" s="43"/>
      <c r="I11" s="39" t="s">
        <v>166</v>
      </c>
      <c r="J11" s="40"/>
      <c r="K11" s="41" t="e">
        <f t="shared" ref="K11:K13" si="0">VLOOKUP(J11,$R$2:$S$180,2,0)</f>
        <v>#N/A</v>
      </c>
      <c r="L11" s="99">
        <f>J11</f>
        <v>0</v>
      </c>
      <c r="M11" s="99"/>
      <c r="N11" s="44" t="e">
        <f t="shared" ref="N11:N13" si="1">VLOOKUP(L11,$R$2:$S$180,2,0)</f>
        <v>#N/A</v>
      </c>
      <c r="O11" s="44"/>
      <c r="R11" s="74"/>
      <c r="S11" s="75"/>
      <c r="T11" s="83"/>
    </row>
    <row r="12" spans="1:20" s="32" customFormat="1" ht="18" customHeight="1" x14ac:dyDescent="0.35">
      <c r="A12" s="45" t="s">
        <v>167</v>
      </c>
      <c r="B12" s="46"/>
      <c r="C12" s="47" t="e">
        <f t="shared" ref="C12:C13" si="2">VLOOKUP(B12,$R$2:$S$180,2,0)</f>
        <v>#N/A</v>
      </c>
      <c r="D12" s="100">
        <f>B12</f>
        <v>0</v>
      </c>
      <c r="E12" s="101"/>
      <c r="F12" s="48" t="e">
        <f>VLOOKUP(D12,$R$2:$S$180,2,0)</f>
        <v>#N/A</v>
      </c>
      <c r="G12" s="49"/>
      <c r="I12" s="45" t="s">
        <v>167</v>
      </c>
      <c r="J12" s="46"/>
      <c r="K12" s="47" t="e">
        <f t="shared" si="0"/>
        <v>#N/A</v>
      </c>
      <c r="L12" s="101">
        <f>J12</f>
        <v>0</v>
      </c>
      <c r="M12" s="101"/>
      <c r="N12" s="50" t="e">
        <f t="shared" si="1"/>
        <v>#N/A</v>
      </c>
      <c r="O12" s="50"/>
      <c r="R12" s="9" t="s">
        <v>2</v>
      </c>
      <c r="S12" s="10" t="s">
        <v>2</v>
      </c>
      <c r="T12" s="84" t="s">
        <v>2</v>
      </c>
    </row>
    <row r="13" spans="1:20" s="32" customFormat="1" ht="18" customHeight="1" x14ac:dyDescent="0.35">
      <c r="A13" s="51" t="s">
        <v>168</v>
      </c>
      <c r="B13" s="52"/>
      <c r="C13" s="53" t="e">
        <f t="shared" si="2"/>
        <v>#N/A</v>
      </c>
      <c r="D13" s="102">
        <f>B13</f>
        <v>0</v>
      </c>
      <c r="E13" s="103"/>
      <c r="F13" s="54" t="e">
        <f>VLOOKUP(D13,$R$2:$S$180,2,0)</f>
        <v>#N/A</v>
      </c>
      <c r="G13" s="55"/>
      <c r="I13" s="51" t="s">
        <v>168</v>
      </c>
      <c r="J13" s="52"/>
      <c r="K13" s="53" t="e">
        <f t="shared" si="0"/>
        <v>#N/A</v>
      </c>
      <c r="L13" s="103">
        <f>J13</f>
        <v>0</v>
      </c>
      <c r="M13" s="103"/>
      <c r="N13" s="56" t="e">
        <f t="shared" si="1"/>
        <v>#N/A</v>
      </c>
      <c r="O13" s="56"/>
      <c r="R13" s="9" t="s">
        <v>1</v>
      </c>
      <c r="S13" s="10" t="s">
        <v>2</v>
      </c>
      <c r="T13" s="84" t="s">
        <v>1</v>
      </c>
    </row>
    <row r="14" spans="1:20" s="32" customFormat="1" ht="18" customHeight="1" x14ac:dyDescent="0.35">
      <c r="A14" s="57" t="s">
        <v>0</v>
      </c>
      <c r="B14" s="58"/>
      <c r="C14" s="59">
        <f t="array" ref="C14">SUM(IFERROR(C11:C13,0))</f>
        <v>0</v>
      </c>
      <c r="D14" s="87" t="s">
        <v>73</v>
      </c>
      <c r="E14" s="87"/>
      <c r="F14" s="60">
        <f t="array" ref="F14">SUM(IFERROR(F11:F13,0))</f>
        <v>0</v>
      </c>
      <c r="G14" s="60"/>
      <c r="I14" s="57" t="s">
        <v>0</v>
      </c>
      <c r="J14" s="58"/>
      <c r="K14" s="59">
        <f t="array" ref="K14">SUM(IFERROR(K11:K13,0))</f>
        <v>0</v>
      </c>
      <c r="L14" s="88" t="s">
        <v>73</v>
      </c>
      <c r="M14" s="88"/>
      <c r="N14" s="60">
        <f t="array" ref="N14">SUM(IFERROR(N11:N13,0))</f>
        <v>0</v>
      </c>
      <c r="O14" s="60"/>
      <c r="R14" s="9" t="s">
        <v>86</v>
      </c>
      <c r="S14" s="10" t="s">
        <v>2</v>
      </c>
      <c r="T14" s="84" t="s">
        <v>86</v>
      </c>
    </row>
    <row r="15" spans="1:20" s="32" customFormat="1" ht="18" customHeight="1" x14ac:dyDescent="0.35">
      <c r="C15" s="61"/>
      <c r="F15" s="61"/>
      <c r="G15" s="61"/>
      <c r="K15" s="61"/>
      <c r="R15" s="9" t="s">
        <v>3</v>
      </c>
      <c r="S15" s="10" t="s">
        <v>2</v>
      </c>
      <c r="T15" s="84" t="s">
        <v>3</v>
      </c>
    </row>
    <row r="16" spans="1:20" s="32" customFormat="1" ht="18" customHeight="1" x14ac:dyDescent="0.35">
      <c r="A16" s="32" t="s">
        <v>78</v>
      </c>
      <c r="C16" s="61"/>
      <c r="F16" s="61"/>
      <c r="G16" s="61"/>
      <c r="I16" s="32" t="s">
        <v>169</v>
      </c>
      <c r="K16" s="61"/>
      <c r="R16" s="9" t="s">
        <v>87</v>
      </c>
      <c r="S16" s="10" t="s">
        <v>2</v>
      </c>
      <c r="T16" s="84" t="s">
        <v>87</v>
      </c>
    </row>
    <row r="17" spans="1:20" s="32" customFormat="1" ht="18" customHeight="1" x14ac:dyDescent="0.35">
      <c r="A17" s="37"/>
      <c r="B17" s="38" t="s">
        <v>77</v>
      </c>
      <c r="C17" s="37" t="s">
        <v>72</v>
      </c>
      <c r="D17" s="88" t="s">
        <v>76</v>
      </c>
      <c r="E17" s="88"/>
      <c r="F17" s="104" t="s">
        <v>72</v>
      </c>
      <c r="G17" s="104"/>
      <c r="I17" s="37"/>
      <c r="J17" s="38" t="s">
        <v>77</v>
      </c>
      <c r="K17" s="37" t="s">
        <v>72</v>
      </c>
      <c r="L17" s="88" t="s">
        <v>76</v>
      </c>
      <c r="M17" s="88"/>
      <c r="N17" s="88" t="s">
        <v>72</v>
      </c>
      <c r="O17" s="88"/>
      <c r="R17" s="9" t="s">
        <v>4</v>
      </c>
      <c r="S17" s="10" t="s">
        <v>2</v>
      </c>
      <c r="T17" s="84" t="s">
        <v>4</v>
      </c>
    </row>
    <row r="18" spans="1:20" s="32" customFormat="1" ht="18" customHeight="1" x14ac:dyDescent="0.35">
      <c r="A18" s="39" t="s">
        <v>166</v>
      </c>
      <c r="B18" s="40"/>
      <c r="C18" s="41" t="e">
        <f>VLOOKUP(B18,$R$2:$S$180,2,0)</f>
        <v>#N/A</v>
      </c>
      <c r="D18" s="98">
        <f>B18</f>
        <v>0</v>
      </c>
      <c r="E18" s="98"/>
      <c r="F18" s="42" t="e">
        <f t="shared" ref="F18:F20" si="3">VLOOKUP(D18,$R$2:$S$180,2,0)</f>
        <v>#N/A</v>
      </c>
      <c r="G18" s="43"/>
      <c r="I18" s="39" t="s">
        <v>166</v>
      </c>
      <c r="J18" s="40"/>
      <c r="K18" s="41" t="e">
        <f t="shared" ref="K18:K20" si="4">VLOOKUP(J18,$R$2:$S$180,2,0)</f>
        <v>#N/A</v>
      </c>
      <c r="L18" s="99">
        <f>J18</f>
        <v>0</v>
      </c>
      <c r="M18" s="99"/>
      <c r="N18" s="44" t="e">
        <f t="shared" ref="N18:N20" si="5">VLOOKUP(L18,$R$2:$S$180,2,0)</f>
        <v>#N/A</v>
      </c>
      <c r="O18" s="44"/>
      <c r="R18" s="9" t="s">
        <v>88</v>
      </c>
      <c r="S18" s="10" t="s">
        <v>2</v>
      </c>
      <c r="T18" s="84" t="s">
        <v>88</v>
      </c>
    </row>
    <row r="19" spans="1:20" s="32" customFormat="1" ht="18" customHeight="1" x14ac:dyDescent="0.35">
      <c r="A19" s="45" t="s">
        <v>167</v>
      </c>
      <c r="B19" s="46"/>
      <c r="C19" s="47" t="e">
        <f>VLOOKUP(B19,$R$2:$S$180,2,0)</f>
        <v>#N/A</v>
      </c>
      <c r="D19" s="100">
        <f>B19</f>
        <v>0</v>
      </c>
      <c r="E19" s="100"/>
      <c r="F19" s="48" t="e">
        <f t="shared" si="3"/>
        <v>#N/A</v>
      </c>
      <c r="G19" s="49"/>
      <c r="I19" s="45" t="s">
        <v>167</v>
      </c>
      <c r="J19" s="46"/>
      <c r="K19" s="47" t="e">
        <f t="shared" si="4"/>
        <v>#N/A</v>
      </c>
      <c r="L19" s="101">
        <f>J19</f>
        <v>0</v>
      </c>
      <c r="M19" s="101"/>
      <c r="N19" s="50" t="e">
        <f t="shared" si="5"/>
        <v>#N/A</v>
      </c>
      <c r="O19" s="50"/>
      <c r="R19" s="9" t="s">
        <v>5</v>
      </c>
      <c r="S19" s="10">
        <v>0.2</v>
      </c>
      <c r="T19" s="84" t="s">
        <v>5</v>
      </c>
    </row>
    <row r="20" spans="1:20" s="32" customFormat="1" ht="18" customHeight="1" x14ac:dyDescent="0.35">
      <c r="A20" s="51" t="s">
        <v>168</v>
      </c>
      <c r="B20" s="52"/>
      <c r="C20" s="53" t="e">
        <f>VLOOKUP(B20,$R$2:$S$180,2,0)</f>
        <v>#N/A</v>
      </c>
      <c r="D20" s="102">
        <f>B20</f>
        <v>0</v>
      </c>
      <c r="E20" s="102"/>
      <c r="F20" s="54" t="e">
        <f t="shared" si="3"/>
        <v>#N/A</v>
      </c>
      <c r="G20" s="55"/>
      <c r="I20" s="51" t="s">
        <v>168</v>
      </c>
      <c r="J20" s="52"/>
      <c r="K20" s="53" t="e">
        <f t="shared" si="4"/>
        <v>#N/A</v>
      </c>
      <c r="L20" s="103">
        <f>J20</f>
        <v>0</v>
      </c>
      <c r="M20" s="103"/>
      <c r="N20" s="56" t="e">
        <f t="shared" si="5"/>
        <v>#N/A</v>
      </c>
      <c r="O20" s="56"/>
      <c r="R20" s="76" t="s">
        <v>211</v>
      </c>
      <c r="S20" s="10">
        <v>0.2</v>
      </c>
      <c r="T20" s="85" t="s">
        <v>211</v>
      </c>
    </row>
    <row r="21" spans="1:20" s="32" customFormat="1" ht="18" customHeight="1" x14ac:dyDescent="0.35">
      <c r="A21" s="57" t="s">
        <v>0</v>
      </c>
      <c r="B21" s="58"/>
      <c r="C21" s="62">
        <f t="array" ref="C21">SUM(IFERROR(C18:C20,0))</f>
        <v>0</v>
      </c>
      <c r="D21" s="87" t="s">
        <v>73</v>
      </c>
      <c r="E21" s="87"/>
      <c r="F21" s="60">
        <f t="array" ref="F21">SUM(IFERROR(F18:F20,0))</f>
        <v>0</v>
      </c>
      <c r="G21" s="60"/>
      <c r="I21" s="57" t="s">
        <v>0</v>
      </c>
      <c r="J21" s="58"/>
      <c r="K21" s="62">
        <f t="array" ref="K21">SUM(IFERROR(K18:K20,0))</f>
        <v>0</v>
      </c>
      <c r="L21" s="88" t="s">
        <v>73</v>
      </c>
      <c r="M21" s="88"/>
      <c r="N21" s="60">
        <f t="array" ref="N21">SUM(IFERROR(N18:N20,0))</f>
        <v>0</v>
      </c>
      <c r="O21" s="60"/>
      <c r="R21" s="9" t="s">
        <v>6</v>
      </c>
      <c r="S21" s="10">
        <v>0.4</v>
      </c>
      <c r="T21" s="84" t="s">
        <v>6</v>
      </c>
    </row>
    <row r="22" spans="1:20" s="32" customFormat="1" ht="18" customHeight="1" x14ac:dyDescent="0.35">
      <c r="R22" s="76" t="s">
        <v>213</v>
      </c>
      <c r="S22" s="10">
        <v>0.4</v>
      </c>
      <c r="T22" s="85" t="s">
        <v>213</v>
      </c>
    </row>
    <row r="23" spans="1:20" s="32" customFormat="1" ht="18" customHeight="1" x14ac:dyDescent="0.35">
      <c r="A23" s="32" t="s">
        <v>75</v>
      </c>
      <c r="B23" s="89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1"/>
      <c r="R23" s="9" t="s">
        <v>7</v>
      </c>
      <c r="S23" s="10">
        <v>0.7</v>
      </c>
      <c r="T23" s="84" t="s">
        <v>7</v>
      </c>
    </row>
    <row r="24" spans="1:20" s="32" customFormat="1" ht="18" customHeight="1" x14ac:dyDescent="0.35">
      <c r="B24" s="92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4"/>
      <c r="R24" s="76" t="s">
        <v>212</v>
      </c>
      <c r="S24" s="10">
        <v>0.7</v>
      </c>
      <c r="T24" s="85" t="s">
        <v>212</v>
      </c>
    </row>
    <row r="25" spans="1:20" s="32" customFormat="1" ht="18" customHeight="1" x14ac:dyDescent="0.35">
      <c r="B25" s="92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4"/>
      <c r="R25" s="9" t="s">
        <v>8</v>
      </c>
      <c r="S25" s="10">
        <v>0.5</v>
      </c>
      <c r="T25" s="84" t="s">
        <v>8</v>
      </c>
    </row>
    <row r="26" spans="1:20" s="32" customFormat="1" ht="18" customHeight="1" x14ac:dyDescent="0.35"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7"/>
      <c r="R26" s="9" t="s">
        <v>89</v>
      </c>
      <c r="S26" s="10">
        <v>0.5</v>
      </c>
      <c r="T26" s="84" t="s">
        <v>89</v>
      </c>
    </row>
    <row r="27" spans="1:20" s="32" customFormat="1" ht="18" customHeight="1" x14ac:dyDescent="0.35">
      <c r="R27" s="9" t="s">
        <v>9</v>
      </c>
      <c r="S27" s="10">
        <v>0.6</v>
      </c>
      <c r="T27" s="84" t="s">
        <v>9</v>
      </c>
    </row>
    <row r="28" spans="1:20" s="32" customFormat="1" ht="18" customHeight="1" x14ac:dyDescent="0.35">
      <c r="R28" s="9" t="s">
        <v>90</v>
      </c>
      <c r="S28" s="10">
        <v>0.6</v>
      </c>
      <c r="T28" s="84" t="s">
        <v>90</v>
      </c>
    </row>
    <row r="29" spans="1:20" s="32" customFormat="1" ht="18" customHeight="1" x14ac:dyDescent="0.35">
      <c r="R29" s="9" t="s">
        <v>10</v>
      </c>
      <c r="S29" s="10">
        <v>0.6</v>
      </c>
      <c r="T29" s="84" t="s">
        <v>10</v>
      </c>
    </row>
    <row r="30" spans="1:20" s="32" customFormat="1" ht="18" customHeight="1" x14ac:dyDescent="0.35">
      <c r="R30" s="9" t="s">
        <v>91</v>
      </c>
      <c r="S30" s="10">
        <v>0.6</v>
      </c>
      <c r="T30" s="84" t="s">
        <v>91</v>
      </c>
    </row>
    <row r="31" spans="1:20" s="32" customFormat="1" ht="18" customHeight="1" x14ac:dyDescent="0.35">
      <c r="R31" s="9" t="s">
        <v>11</v>
      </c>
      <c r="S31" s="10">
        <v>0.7</v>
      </c>
      <c r="T31" s="84" t="s">
        <v>11</v>
      </c>
    </row>
    <row r="32" spans="1:20" s="32" customFormat="1" ht="18" customHeight="1" x14ac:dyDescent="0.35">
      <c r="R32" s="9" t="s">
        <v>92</v>
      </c>
      <c r="S32" s="10">
        <v>0.7</v>
      </c>
      <c r="T32" s="84" t="s">
        <v>92</v>
      </c>
    </row>
    <row r="33" spans="18:20" s="32" customFormat="1" ht="18" customHeight="1" x14ac:dyDescent="0.35">
      <c r="R33" s="9" t="s">
        <v>12</v>
      </c>
      <c r="S33" s="10">
        <v>0.7</v>
      </c>
      <c r="T33" s="84" t="s">
        <v>12</v>
      </c>
    </row>
    <row r="34" spans="18:20" s="32" customFormat="1" ht="18" customHeight="1" x14ac:dyDescent="0.35">
      <c r="R34" s="9" t="s">
        <v>93</v>
      </c>
      <c r="S34" s="10">
        <v>0.7</v>
      </c>
      <c r="T34" s="84" t="s">
        <v>93</v>
      </c>
    </row>
    <row r="35" spans="18:20" s="32" customFormat="1" ht="18" customHeight="1" x14ac:dyDescent="0.35">
      <c r="R35" s="9" t="s">
        <v>13</v>
      </c>
      <c r="S35" s="10">
        <v>0.7</v>
      </c>
      <c r="T35" s="84" t="s">
        <v>13</v>
      </c>
    </row>
    <row r="36" spans="18:20" x14ac:dyDescent="0.35">
      <c r="R36" s="9" t="s">
        <v>94</v>
      </c>
      <c r="S36" s="10">
        <v>0.7</v>
      </c>
      <c r="T36" s="84" t="s">
        <v>94</v>
      </c>
    </row>
    <row r="37" spans="18:20" x14ac:dyDescent="0.35">
      <c r="R37" s="9" t="s">
        <v>14</v>
      </c>
      <c r="S37" s="10">
        <v>0.9</v>
      </c>
      <c r="T37" s="84" t="s">
        <v>14</v>
      </c>
    </row>
    <row r="38" spans="18:20" x14ac:dyDescent="0.35">
      <c r="R38" s="76" t="s">
        <v>201</v>
      </c>
      <c r="S38" s="10">
        <v>0.9</v>
      </c>
      <c r="T38" s="85" t="s">
        <v>201</v>
      </c>
    </row>
    <row r="39" spans="18:20" x14ac:dyDescent="0.35">
      <c r="R39" s="9" t="s">
        <v>15</v>
      </c>
      <c r="S39" s="10">
        <v>1.2</v>
      </c>
      <c r="T39" s="84" t="s">
        <v>15</v>
      </c>
    </row>
    <row r="40" spans="18:20" x14ac:dyDescent="0.35">
      <c r="R40" s="76" t="s">
        <v>202</v>
      </c>
      <c r="S40" s="10">
        <v>1.2</v>
      </c>
      <c r="T40" s="85" t="s">
        <v>202</v>
      </c>
    </row>
    <row r="41" spans="18:20" x14ac:dyDescent="0.35">
      <c r="R41" s="9" t="s">
        <v>16</v>
      </c>
      <c r="S41" s="10">
        <v>1.5</v>
      </c>
      <c r="T41" s="84" t="s">
        <v>16</v>
      </c>
    </row>
    <row r="42" spans="18:20" x14ac:dyDescent="0.35">
      <c r="R42" s="76" t="s">
        <v>203</v>
      </c>
      <c r="S42" s="10">
        <v>1.5</v>
      </c>
      <c r="T42" s="85" t="s">
        <v>203</v>
      </c>
    </row>
    <row r="43" spans="18:20" x14ac:dyDescent="0.35">
      <c r="R43" s="9" t="s">
        <v>17</v>
      </c>
      <c r="S43" s="10">
        <v>1.9</v>
      </c>
      <c r="T43" s="84" t="s">
        <v>17</v>
      </c>
    </row>
    <row r="44" spans="18:20" x14ac:dyDescent="0.35">
      <c r="R44" s="76" t="s">
        <v>204</v>
      </c>
      <c r="S44" s="10">
        <v>1.9</v>
      </c>
      <c r="T44" s="85" t="s">
        <v>204</v>
      </c>
    </row>
    <row r="45" spans="18:20" x14ac:dyDescent="0.35">
      <c r="R45" s="9" t="s">
        <v>18</v>
      </c>
      <c r="S45" s="10">
        <v>2.2999999999999998</v>
      </c>
      <c r="T45" s="84" t="s">
        <v>18</v>
      </c>
    </row>
    <row r="46" spans="18:20" x14ac:dyDescent="0.35">
      <c r="R46" s="76" t="s">
        <v>205</v>
      </c>
      <c r="S46" s="10">
        <v>2.2999999999999998</v>
      </c>
      <c r="T46" s="85" t="s">
        <v>205</v>
      </c>
    </row>
    <row r="47" spans="18:20" x14ac:dyDescent="0.35">
      <c r="R47" s="9" t="s">
        <v>170</v>
      </c>
      <c r="S47" s="10">
        <v>2.8</v>
      </c>
      <c r="T47" s="84" t="s">
        <v>170</v>
      </c>
    </row>
    <row r="48" spans="18:20" x14ac:dyDescent="0.35">
      <c r="R48" s="76" t="s">
        <v>206</v>
      </c>
      <c r="S48" s="10">
        <v>2.8</v>
      </c>
      <c r="T48" s="85" t="s">
        <v>206</v>
      </c>
    </row>
    <row r="49" spans="18:20" x14ac:dyDescent="0.35">
      <c r="R49" s="9" t="s">
        <v>171</v>
      </c>
      <c r="S49" s="10">
        <v>3.3</v>
      </c>
      <c r="T49" s="84" t="s">
        <v>171</v>
      </c>
    </row>
    <row r="50" spans="18:20" x14ac:dyDescent="0.35">
      <c r="R50" s="76" t="s">
        <v>207</v>
      </c>
      <c r="S50" s="10">
        <v>3.3</v>
      </c>
      <c r="T50" s="85" t="s">
        <v>207</v>
      </c>
    </row>
    <row r="51" spans="18:20" x14ac:dyDescent="0.35">
      <c r="R51" s="9" t="s">
        <v>172</v>
      </c>
      <c r="S51" s="10">
        <v>4.5</v>
      </c>
      <c r="T51" s="84" t="s">
        <v>172</v>
      </c>
    </row>
    <row r="52" spans="18:20" x14ac:dyDescent="0.35">
      <c r="R52" s="76" t="s">
        <v>208</v>
      </c>
      <c r="S52" s="10">
        <v>4.5</v>
      </c>
      <c r="T52" s="85" t="s">
        <v>208</v>
      </c>
    </row>
    <row r="53" spans="18:20" x14ac:dyDescent="0.35">
      <c r="R53" s="9" t="s">
        <v>19</v>
      </c>
      <c r="S53" s="10">
        <v>2</v>
      </c>
      <c r="T53" s="84" t="s">
        <v>19</v>
      </c>
    </row>
    <row r="54" spans="18:20" x14ac:dyDescent="0.35">
      <c r="R54" s="9" t="s">
        <v>95</v>
      </c>
      <c r="S54" s="10">
        <v>2</v>
      </c>
      <c r="T54" s="84" t="s">
        <v>95</v>
      </c>
    </row>
    <row r="55" spans="18:20" x14ac:dyDescent="0.35">
      <c r="R55" s="9" t="s">
        <v>20</v>
      </c>
      <c r="S55" s="10">
        <v>2.4</v>
      </c>
      <c r="T55" s="84" t="s">
        <v>20</v>
      </c>
    </row>
    <row r="56" spans="18:20" x14ac:dyDescent="0.35">
      <c r="R56" s="9" t="s">
        <v>96</v>
      </c>
      <c r="S56" s="10">
        <v>2.4</v>
      </c>
      <c r="T56" s="84" t="s">
        <v>96</v>
      </c>
    </row>
    <row r="57" spans="18:20" x14ac:dyDescent="0.35">
      <c r="R57" s="9" t="s">
        <v>21</v>
      </c>
      <c r="S57" s="10">
        <v>2.8</v>
      </c>
      <c r="T57" s="84" t="s">
        <v>21</v>
      </c>
    </row>
    <row r="58" spans="18:20" x14ac:dyDescent="0.35">
      <c r="R58" s="9" t="s">
        <v>97</v>
      </c>
      <c r="S58" s="10">
        <v>2.8</v>
      </c>
      <c r="T58" s="84" t="s">
        <v>97</v>
      </c>
    </row>
    <row r="59" spans="18:20" x14ac:dyDescent="0.35">
      <c r="R59" s="9" t="s">
        <v>22</v>
      </c>
      <c r="S59" s="10">
        <v>2.4</v>
      </c>
      <c r="T59" s="84" t="s">
        <v>22</v>
      </c>
    </row>
    <row r="60" spans="18:20" x14ac:dyDescent="0.35">
      <c r="R60" s="9" t="s">
        <v>98</v>
      </c>
      <c r="S60" s="10">
        <v>2.4</v>
      </c>
      <c r="T60" s="84" t="s">
        <v>98</v>
      </c>
    </row>
    <row r="61" spans="18:20" x14ac:dyDescent="0.35">
      <c r="R61" s="9" t="s">
        <v>23</v>
      </c>
      <c r="S61" s="10">
        <v>2.8</v>
      </c>
      <c r="T61" s="84" t="s">
        <v>23</v>
      </c>
    </row>
    <row r="62" spans="18:20" x14ac:dyDescent="0.35">
      <c r="R62" s="9" t="s">
        <v>99</v>
      </c>
      <c r="S62" s="10">
        <v>2.8</v>
      </c>
      <c r="T62" s="84" t="s">
        <v>99</v>
      </c>
    </row>
    <row r="63" spans="18:20" x14ac:dyDescent="0.35">
      <c r="R63" s="9" t="s">
        <v>173</v>
      </c>
      <c r="S63" s="10">
        <v>3.2</v>
      </c>
      <c r="T63" s="84" t="s">
        <v>173</v>
      </c>
    </row>
    <row r="64" spans="18:20" x14ac:dyDescent="0.35">
      <c r="R64" s="9" t="s">
        <v>174</v>
      </c>
      <c r="S64" s="10">
        <v>3.2</v>
      </c>
      <c r="T64" s="84" t="s">
        <v>174</v>
      </c>
    </row>
    <row r="65" spans="18:20" x14ac:dyDescent="0.35">
      <c r="R65" s="9" t="s">
        <v>24</v>
      </c>
      <c r="S65" s="10">
        <v>2.8</v>
      </c>
      <c r="T65" s="84" t="s">
        <v>24</v>
      </c>
    </row>
    <row r="66" spans="18:20" x14ac:dyDescent="0.35">
      <c r="R66" s="9" t="s">
        <v>100</v>
      </c>
      <c r="S66" s="10">
        <v>2.8</v>
      </c>
      <c r="T66" s="84" t="s">
        <v>100</v>
      </c>
    </row>
    <row r="67" spans="18:20" x14ac:dyDescent="0.35">
      <c r="R67" s="9" t="s">
        <v>25</v>
      </c>
      <c r="S67" s="10">
        <v>3.2</v>
      </c>
      <c r="T67" s="84" t="s">
        <v>25</v>
      </c>
    </row>
    <row r="68" spans="18:20" x14ac:dyDescent="0.35">
      <c r="R68" s="9" t="s">
        <v>101</v>
      </c>
      <c r="S68" s="10">
        <v>3.2</v>
      </c>
      <c r="T68" s="84" t="s">
        <v>101</v>
      </c>
    </row>
    <row r="69" spans="18:20" x14ac:dyDescent="0.35">
      <c r="R69" s="9" t="s">
        <v>175</v>
      </c>
      <c r="S69" s="10">
        <v>3.6</v>
      </c>
      <c r="T69" s="84" t="s">
        <v>175</v>
      </c>
    </row>
    <row r="70" spans="18:20" x14ac:dyDescent="0.35">
      <c r="R70" s="9" t="s">
        <v>176</v>
      </c>
      <c r="S70" s="10">
        <v>3.6</v>
      </c>
      <c r="T70" s="84" t="s">
        <v>176</v>
      </c>
    </row>
    <row r="71" spans="18:20" x14ac:dyDescent="0.35">
      <c r="R71" s="9" t="s">
        <v>26</v>
      </c>
      <c r="S71" s="10">
        <v>2.4</v>
      </c>
      <c r="T71" s="84" t="s">
        <v>26</v>
      </c>
    </row>
    <row r="72" spans="18:20" x14ac:dyDescent="0.35">
      <c r="R72" s="9" t="s">
        <v>102</v>
      </c>
      <c r="S72" s="10">
        <v>2.4</v>
      </c>
      <c r="T72" s="84" t="s">
        <v>102</v>
      </c>
    </row>
    <row r="73" spans="18:20" x14ac:dyDescent="0.35">
      <c r="R73" s="9" t="s">
        <v>27</v>
      </c>
      <c r="S73" s="10">
        <v>2.8</v>
      </c>
      <c r="T73" s="84" t="s">
        <v>27</v>
      </c>
    </row>
    <row r="74" spans="18:20" x14ac:dyDescent="0.35">
      <c r="R74" s="9" t="s">
        <v>103</v>
      </c>
      <c r="S74" s="10">
        <v>2.8</v>
      </c>
      <c r="T74" s="84" t="s">
        <v>103</v>
      </c>
    </row>
    <row r="75" spans="18:20" x14ac:dyDescent="0.35">
      <c r="R75" s="9" t="s">
        <v>28</v>
      </c>
      <c r="S75" s="10">
        <v>3.2</v>
      </c>
      <c r="T75" s="84" t="s">
        <v>28</v>
      </c>
    </row>
    <row r="76" spans="18:20" x14ac:dyDescent="0.35">
      <c r="R76" s="9" t="s">
        <v>104</v>
      </c>
      <c r="S76" s="10">
        <v>3.2</v>
      </c>
      <c r="T76" s="84" t="s">
        <v>104</v>
      </c>
    </row>
    <row r="77" spans="18:20" x14ac:dyDescent="0.35">
      <c r="R77" s="9" t="s">
        <v>29</v>
      </c>
      <c r="S77" s="10">
        <v>2.8</v>
      </c>
      <c r="T77" s="84" t="s">
        <v>29</v>
      </c>
    </row>
    <row r="78" spans="18:20" x14ac:dyDescent="0.35">
      <c r="R78" s="9" t="s">
        <v>105</v>
      </c>
      <c r="S78" s="10">
        <v>2.8</v>
      </c>
      <c r="T78" s="84" t="s">
        <v>105</v>
      </c>
    </row>
    <row r="79" spans="18:20" x14ac:dyDescent="0.35">
      <c r="R79" s="9" t="s">
        <v>30</v>
      </c>
      <c r="S79" s="10">
        <v>3.2</v>
      </c>
      <c r="T79" s="84" t="s">
        <v>30</v>
      </c>
    </row>
    <row r="80" spans="18:20" x14ac:dyDescent="0.35">
      <c r="R80" s="9" t="s">
        <v>106</v>
      </c>
      <c r="S80" s="10">
        <v>3.2</v>
      </c>
      <c r="T80" s="84" t="s">
        <v>106</v>
      </c>
    </row>
    <row r="81" spans="18:20" x14ac:dyDescent="0.35">
      <c r="R81" s="9" t="s">
        <v>31</v>
      </c>
      <c r="S81" s="10">
        <v>3.6</v>
      </c>
      <c r="T81" s="84" t="s">
        <v>31</v>
      </c>
    </row>
    <row r="82" spans="18:20" x14ac:dyDescent="0.35">
      <c r="R82" s="9" t="s">
        <v>107</v>
      </c>
      <c r="S82" s="10">
        <v>3.6</v>
      </c>
      <c r="T82" s="84" t="s">
        <v>107</v>
      </c>
    </row>
    <row r="83" spans="18:20" x14ac:dyDescent="0.35">
      <c r="R83" s="9" t="s">
        <v>32</v>
      </c>
      <c r="S83" s="10">
        <v>3.2</v>
      </c>
      <c r="T83" s="84" t="s">
        <v>32</v>
      </c>
    </row>
    <row r="84" spans="18:20" x14ac:dyDescent="0.35">
      <c r="R84" s="9" t="s">
        <v>108</v>
      </c>
      <c r="S84" s="10">
        <v>3.2</v>
      </c>
      <c r="T84" s="84" t="s">
        <v>108</v>
      </c>
    </row>
    <row r="85" spans="18:20" x14ac:dyDescent="0.35">
      <c r="R85" s="9" t="s">
        <v>33</v>
      </c>
      <c r="S85" s="10">
        <v>3.6</v>
      </c>
      <c r="T85" s="84" t="s">
        <v>33</v>
      </c>
    </row>
    <row r="86" spans="18:20" x14ac:dyDescent="0.35">
      <c r="R86" s="9" t="s">
        <v>109</v>
      </c>
      <c r="S86" s="10">
        <v>3.6</v>
      </c>
      <c r="T86" s="84" t="s">
        <v>109</v>
      </c>
    </row>
    <row r="87" spans="18:20" x14ac:dyDescent="0.35">
      <c r="R87" s="9" t="s">
        <v>34</v>
      </c>
      <c r="S87" s="10">
        <v>4</v>
      </c>
      <c r="T87" s="84" t="s">
        <v>34</v>
      </c>
    </row>
    <row r="88" spans="18:20" x14ac:dyDescent="0.35">
      <c r="R88" s="9" t="s">
        <v>110</v>
      </c>
      <c r="S88" s="10">
        <v>4</v>
      </c>
      <c r="T88" s="84" t="s">
        <v>110</v>
      </c>
    </row>
    <row r="89" spans="18:20" x14ac:dyDescent="0.35">
      <c r="R89" s="9" t="s">
        <v>35</v>
      </c>
      <c r="S89" s="10">
        <v>3.2</v>
      </c>
      <c r="T89" s="84" t="s">
        <v>35</v>
      </c>
    </row>
    <row r="90" spans="18:20" x14ac:dyDescent="0.35">
      <c r="R90" s="9" t="s">
        <v>111</v>
      </c>
      <c r="S90" s="10">
        <v>3.2</v>
      </c>
      <c r="T90" s="84" t="s">
        <v>111</v>
      </c>
    </row>
    <row r="91" spans="18:20" x14ac:dyDescent="0.35">
      <c r="R91" s="9" t="s">
        <v>36</v>
      </c>
      <c r="S91" s="10">
        <v>3.6</v>
      </c>
      <c r="T91" s="84" t="s">
        <v>36</v>
      </c>
    </row>
    <row r="92" spans="18:20" x14ac:dyDescent="0.35">
      <c r="R92" s="9" t="s">
        <v>112</v>
      </c>
      <c r="S92" s="10">
        <v>3.6</v>
      </c>
      <c r="T92" s="84" t="s">
        <v>112</v>
      </c>
    </row>
    <row r="93" spans="18:20" x14ac:dyDescent="0.35">
      <c r="R93" s="9" t="s">
        <v>177</v>
      </c>
      <c r="S93" s="10">
        <v>4</v>
      </c>
      <c r="T93" s="84" t="s">
        <v>177</v>
      </c>
    </row>
    <row r="94" spans="18:20" x14ac:dyDescent="0.35">
      <c r="R94" s="9" t="s">
        <v>178</v>
      </c>
      <c r="S94" s="10">
        <v>4</v>
      </c>
      <c r="T94" s="84" t="s">
        <v>178</v>
      </c>
    </row>
    <row r="95" spans="18:20" x14ac:dyDescent="0.35">
      <c r="R95" s="9" t="s">
        <v>37</v>
      </c>
      <c r="S95" s="10">
        <v>3.6</v>
      </c>
      <c r="T95" s="84" t="s">
        <v>37</v>
      </c>
    </row>
    <row r="96" spans="18:20" x14ac:dyDescent="0.35">
      <c r="R96" s="9" t="s">
        <v>113</v>
      </c>
      <c r="S96" s="10">
        <v>3.6</v>
      </c>
      <c r="T96" s="84" t="s">
        <v>113</v>
      </c>
    </row>
    <row r="97" spans="18:20" x14ac:dyDescent="0.35">
      <c r="R97" s="9" t="s">
        <v>38</v>
      </c>
      <c r="S97" s="10">
        <v>4</v>
      </c>
      <c r="T97" s="84" t="s">
        <v>38</v>
      </c>
    </row>
    <row r="98" spans="18:20" x14ac:dyDescent="0.35">
      <c r="R98" s="9" t="s">
        <v>116</v>
      </c>
      <c r="S98" s="10">
        <v>4</v>
      </c>
      <c r="T98" s="84" t="s">
        <v>116</v>
      </c>
    </row>
    <row r="99" spans="18:20" x14ac:dyDescent="0.35">
      <c r="R99" s="9" t="s">
        <v>39</v>
      </c>
      <c r="S99" s="10">
        <v>4.4000000000000004</v>
      </c>
      <c r="T99" s="84" t="s">
        <v>39</v>
      </c>
    </row>
    <row r="100" spans="18:20" x14ac:dyDescent="0.35">
      <c r="R100" s="9" t="s">
        <v>119</v>
      </c>
      <c r="S100" s="10">
        <v>4.4000000000000004</v>
      </c>
      <c r="T100" s="84" t="s">
        <v>119</v>
      </c>
    </row>
    <row r="101" spans="18:20" x14ac:dyDescent="0.35">
      <c r="R101" s="9" t="s">
        <v>114</v>
      </c>
      <c r="S101" s="10">
        <v>3.6</v>
      </c>
      <c r="T101" s="84" t="s">
        <v>114</v>
      </c>
    </row>
    <row r="102" spans="18:20" x14ac:dyDescent="0.35">
      <c r="R102" s="9" t="s">
        <v>115</v>
      </c>
      <c r="S102" s="10">
        <v>3.6</v>
      </c>
      <c r="T102" s="84" t="s">
        <v>115</v>
      </c>
    </row>
    <row r="103" spans="18:20" x14ac:dyDescent="0.35">
      <c r="R103" s="9" t="s">
        <v>117</v>
      </c>
      <c r="S103" s="10">
        <v>4</v>
      </c>
      <c r="T103" s="84" t="s">
        <v>117</v>
      </c>
    </row>
    <row r="104" spans="18:20" x14ac:dyDescent="0.35">
      <c r="R104" s="9" t="s">
        <v>118</v>
      </c>
      <c r="S104" s="10">
        <v>4</v>
      </c>
      <c r="T104" s="84" t="s">
        <v>118</v>
      </c>
    </row>
    <row r="105" spans="18:20" x14ac:dyDescent="0.35">
      <c r="R105" s="9" t="s">
        <v>40</v>
      </c>
      <c r="S105" s="10">
        <v>3.6</v>
      </c>
      <c r="T105" s="84" t="s">
        <v>40</v>
      </c>
    </row>
    <row r="106" spans="18:20" x14ac:dyDescent="0.35">
      <c r="R106" s="9" t="s">
        <v>120</v>
      </c>
      <c r="S106" s="10">
        <v>3.6</v>
      </c>
      <c r="T106" s="84" t="s">
        <v>120</v>
      </c>
    </row>
    <row r="107" spans="18:20" x14ac:dyDescent="0.35">
      <c r="R107" s="9" t="s">
        <v>41</v>
      </c>
      <c r="S107" s="10">
        <v>4</v>
      </c>
      <c r="T107" s="84" t="s">
        <v>41</v>
      </c>
    </row>
    <row r="108" spans="18:20" x14ac:dyDescent="0.35">
      <c r="R108" s="9" t="s">
        <v>121</v>
      </c>
      <c r="S108" s="10">
        <v>4</v>
      </c>
      <c r="T108" s="84" t="s">
        <v>121</v>
      </c>
    </row>
    <row r="109" spans="18:20" x14ac:dyDescent="0.35">
      <c r="R109" s="9" t="s">
        <v>179</v>
      </c>
      <c r="S109" s="10">
        <v>4.4000000000000004</v>
      </c>
      <c r="T109" s="84" t="s">
        <v>179</v>
      </c>
    </row>
    <row r="110" spans="18:20" x14ac:dyDescent="0.35">
      <c r="R110" s="9" t="s">
        <v>180</v>
      </c>
      <c r="S110" s="10">
        <v>4.4000000000000004</v>
      </c>
      <c r="T110" s="84" t="s">
        <v>180</v>
      </c>
    </row>
    <row r="111" spans="18:20" x14ac:dyDescent="0.35">
      <c r="R111" s="9" t="s">
        <v>42</v>
      </c>
      <c r="S111" s="10">
        <v>4</v>
      </c>
      <c r="T111" s="84" t="s">
        <v>42</v>
      </c>
    </row>
    <row r="112" spans="18:20" x14ac:dyDescent="0.35">
      <c r="R112" s="9" t="s">
        <v>122</v>
      </c>
      <c r="S112" s="10">
        <v>4</v>
      </c>
      <c r="T112" s="84" t="s">
        <v>122</v>
      </c>
    </row>
    <row r="113" spans="18:20" x14ac:dyDescent="0.35">
      <c r="R113" s="9" t="s">
        <v>181</v>
      </c>
      <c r="S113" s="10">
        <v>4</v>
      </c>
      <c r="T113" s="84" t="s">
        <v>181</v>
      </c>
    </row>
    <row r="114" spans="18:20" x14ac:dyDescent="0.35">
      <c r="R114" s="9" t="s">
        <v>182</v>
      </c>
      <c r="S114" s="10">
        <v>4</v>
      </c>
      <c r="T114" s="84" t="s">
        <v>182</v>
      </c>
    </row>
    <row r="115" spans="18:20" x14ac:dyDescent="0.35">
      <c r="R115" s="9" t="s">
        <v>43</v>
      </c>
      <c r="S115" s="10">
        <v>4.4000000000000004</v>
      </c>
      <c r="T115" s="84" t="s">
        <v>43</v>
      </c>
    </row>
    <row r="116" spans="18:20" x14ac:dyDescent="0.35">
      <c r="R116" s="9" t="s">
        <v>123</v>
      </c>
      <c r="S116" s="10">
        <v>4.4000000000000004</v>
      </c>
      <c r="T116" s="84" t="s">
        <v>123</v>
      </c>
    </row>
    <row r="117" spans="18:20" x14ac:dyDescent="0.35">
      <c r="R117" s="9" t="s">
        <v>183</v>
      </c>
      <c r="S117" s="10">
        <v>4.4000000000000004</v>
      </c>
      <c r="T117" s="84" t="s">
        <v>183</v>
      </c>
    </row>
    <row r="118" spans="18:20" x14ac:dyDescent="0.35">
      <c r="R118" s="9" t="s">
        <v>184</v>
      </c>
      <c r="S118" s="10">
        <v>4.4000000000000004</v>
      </c>
      <c r="T118" s="84" t="s">
        <v>184</v>
      </c>
    </row>
    <row r="119" spans="18:20" x14ac:dyDescent="0.35">
      <c r="R119" s="9" t="s">
        <v>44</v>
      </c>
      <c r="S119" s="10">
        <v>4.8</v>
      </c>
      <c r="T119" s="84" t="s">
        <v>44</v>
      </c>
    </row>
    <row r="120" spans="18:20" x14ac:dyDescent="0.35">
      <c r="R120" s="9" t="s">
        <v>124</v>
      </c>
      <c r="S120" s="10">
        <v>4.8</v>
      </c>
      <c r="T120" s="84" t="s">
        <v>124</v>
      </c>
    </row>
    <row r="121" spans="18:20" x14ac:dyDescent="0.35">
      <c r="R121" s="9" t="s">
        <v>185</v>
      </c>
      <c r="S121" s="10">
        <v>4.8</v>
      </c>
      <c r="T121" s="84" t="s">
        <v>185</v>
      </c>
    </row>
    <row r="122" spans="18:20" x14ac:dyDescent="0.35">
      <c r="R122" s="9" t="s">
        <v>185</v>
      </c>
      <c r="S122" s="10">
        <v>4.8</v>
      </c>
      <c r="T122" s="84" t="s">
        <v>185</v>
      </c>
    </row>
    <row r="123" spans="18:20" x14ac:dyDescent="0.35">
      <c r="R123" s="9" t="s">
        <v>45</v>
      </c>
      <c r="S123" s="10">
        <v>4.4000000000000004</v>
      </c>
      <c r="T123" s="84" t="s">
        <v>45</v>
      </c>
    </row>
    <row r="124" spans="18:20" x14ac:dyDescent="0.35">
      <c r="R124" s="9" t="s">
        <v>125</v>
      </c>
      <c r="S124" s="10">
        <v>4.4000000000000004</v>
      </c>
      <c r="T124" s="84" t="s">
        <v>125</v>
      </c>
    </row>
    <row r="125" spans="18:20" x14ac:dyDescent="0.35">
      <c r="R125" s="9" t="s">
        <v>46</v>
      </c>
      <c r="S125" s="10">
        <v>5.2</v>
      </c>
      <c r="T125" s="84" t="s">
        <v>46</v>
      </c>
    </row>
    <row r="126" spans="18:20" x14ac:dyDescent="0.35">
      <c r="R126" s="9" t="s">
        <v>126</v>
      </c>
      <c r="S126" s="10">
        <v>5.2</v>
      </c>
      <c r="T126" s="84" t="s">
        <v>126</v>
      </c>
    </row>
    <row r="127" spans="18:20" x14ac:dyDescent="0.35">
      <c r="R127" s="9" t="s">
        <v>47</v>
      </c>
      <c r="S127" s="10">
        <v>5.2</v>
      </c>
      <c r="T127" s="84" t="s">
        <v>47</v>
      </c>
    </row>
    <row r="128" spans="18:20" x14ac:dyDescent="0.35">
      <c r="R128" s="9" t="s">
        <v>127</v>
      </c>
      <c r="S128" s="10">
        <v>5.2</v>
      </c>
      <c r="T128" s="84" t="s">
        <v>127</v>
      </c>
    </row>
    <row r="129" spans="18:20" x14ac:dyDescent="0.35">
      <c r="R129" s="9" t="s">
        <v>48</v>
      </c>
      <c r="S129" s="10">
        <v>5.2</v>
      </c>
      <c r="T129" s="84" t="s">
        <v>48</v>
      </c>
    </row>
    <row r="130" spans="18:20" x14ac:dyDescent="0.35">
      <c r="R130" s="9" t="s">
        <v>128</v>
      </c>
      <c r="S130" s="10">
        <v>5.2</v>
      </c>
      <c r="T130" s="84" t="s">
        <v>128</v>
      </c>
    </row>
    <row r="131" spans="18:20" x14ac:dyDescent="0.35">
      <c r="R131" s="9" t="s">
        <v>49</v>
      </c>
      <c r="S131" s="10">
        <v>4.4000000000000004</v>
      </c>
      <c r="T131" s="84" t="s">
        <v>49</v>
      </c>
    </row>
    <row r="132" spans="18:20" x14ac:dyDescent="0.35">
      <c r="R132" s="9" t="s">
        <v>129</v>
      </c>
      <c r="S132" s="10">
        <v>4.4000000000000004</v>
      </c>
      <c r="T132" s="84" t="s">
        <v>129</v>
      </c>
    </row>
    <row r="133" spans="18:20" x14ac:dyDescent="0.35">
      <c r="R133" s="9" t="s">
        <v>50</v>
      </c>
      <c r="S133" s="10">
        <v>4.8</v>
      </c>
      <c r="T133" s="84" t="s">
        <v>50</v>
      </c>
    </row>
    <row r="134" spans="18:20" x14ac:dyDescent="0.35">
      <c r="R134" s="9" t="s">
        <v>130</v>
      </c>
      <c r="S134" s="10">
        <v>4.8</v>
      </c>
      <c r="T134" s="84" t="s">
        <v>130</v>
      </c>
    </row>
    <row r="135" spans="18:20" x14ac:dyDescent="0.35">
      <c r="R135" s="9" t="s">
        <v>51</v>
      </c>
      <c r="S135" s="10">
        <v>4</v>
      </c>
      <c r="T135" s="84" t="s">
        <v>51</v>
      </c>
    </row>
    <row r="136" spans="18:20" x14ac:dyDescent="0.35">
      <c r="R136" s="9" t="s">
        <v>131</v>
      </c>
      <c r="S136" s="10">
        <v>4</v>
      </c>
      <c r="T136" s="84" t="s">
        <v>131</v>
      </c>
    </row>
    <row r="137" spans="18:20" x14ac:dyDescent="0.35">
      <c r="R137" s="9" t="s">
        <v>52</v>
      </c>
      <c r="S137" s="10">
        <v>4.4000000000000004</v>
      </c>
      <c r="T137" s="84" t="s">
        <v>52</v>
      </c>
    </row>
    <row r="138" spans="18:20" x14ac:dyDescent="0.35">
      <c r="R138" s="9" t="s">
        <v>132</v>
      </c>
      <c r="S138" s="10">
        <v>4.4000000000000004</v>
      </c>
      <c r="T138" s="84" t="s">
        <v>132</v>
      </c>
    </row>
    <row r="139" spans="18:20" x14ac:dyDescent="0.35">
      <c r="R139" s="9" t="s">
        <v>53</v>
      </c>
      <c r="S139" s="10">
        <v>4.8</v>
      </c>
      <c r="T139" s="84" t="s">
        <v>53</v>
      </c>
    </row>
    <row r="140" spans="18:20" x14ac:dyDescent="0.35">
      <c r="R140" s="9" t="s">
        <v>133</v>
      </c>
      <c r="S140" s="10">
        <v>4.8</v>
      </c>
      <c r="T140" s="84" t="s">
        <v>133</v>
      </c>
    </row>
    <row r="141" spans="18:20" x14ac:dyDescent="0.35">
      <c r="R141" s="9" t="s">
        <v>54</v>
      </c>
      <c r="S141" s="10">
        <v>5.2</v>
      </c>
      <c r="T141" s="84" t="s">
        <v>54</v>
      </c>
    </row>
    <row r="142" spans="18:20" x14ac:dyDescent="0.35">
      <c r="R142" s="9" t="s">
        <v>134</v>
      </c>
      <c r="S142" s="10">
        <v>5.2</v>
      </c>
      <c r="T142" s="84" t="s">
        <v>134</v>
      </c>
    </row>
    <row r="143" spans="18:20" x14ac:dyDescent="0.35">
      <c r="R143" s="9" t="s">
        <v>55</v>
      </c>
      <c r="S143" s="10">
        <v>5.6</v>
      </c>
      <c r="T143" s="84" t="s">
        <v>55</v>
      </c>
    </row>
    <row r="144" spans="18:20" x14ac:dyDescent="0.35">
      <c r="R144" s="9" t="s">
        <v>135</v>
      </c>
      <c r="S144" s="10">
        <v>5.6</v>
      </c>
      <c r="T144" s="84" t="s">
        <v>135</v>
      </c>
    </row>
    <row r="145" spans="18:20" x14ac:dyDescent="0.35">
      <c r="R145" s="9" t="s">
        <v>186</v>
      </c>
      <c r="S145" s="10">
        <v>5.2</v>
      </c>
      <c r="T145" s="84" t="s">
        <v>186</v>
      </c>
    </row>
    <row r="146" spans="18:20" x14ac:dyDescent="0.35">
      <c r="R146" s="9" t="s">
        <v>187</v>
      </c>
      <c r="S146" s="10">
        <v>5.2</v>
      </c>
      <c r="T146" s="84" t="s">
        <v>187</v>
      </c>
    </row>
    <row r="147" spans="18:20" x14ac:dyDescent="0.35">
      <c r="R147" s="9" t="s">
        <v>56</v>
      </c>
      <c r="S147" s="10">
        <v>6</v>
      </c>
      <c r="T147" s="84" t="s">
        <v>56</v>
      </c>
    </row>
    <row r="148" spans="18:20" x14ac:dyDescent="0.35">
      <c r="R148" s="9" t="s">
        <v>136</v>
      </c>
      <c r="S148" s="10">
        <v>6</v>
      </c>
      <c r="T148" s="84" t="s">
        <v>136</v>
      </c>
    </row>
    <row r="149" spans="18:20" x14ac:dyDescent="0.35">
      <c r="R149" s="9" t="s">
        <v>57</v>
      </c>
      <c r="S149" s="10">
        <v>4.5</v>
      </c>
      <c r="T149" s="84" t="s">
        <v>57</v>
      </c>
    </row>
    <row r="150" spans="18:20" x14ac:dyDescent="0.35">
      <c r="R150" s="9" t="s">
        <v>137</v>
      </c>
      <c r="S150" s="10">
        <v>4.5</v>
      </c>
      <c r="T150" s="84" t="s">
        <v>137</v>
      </c>
    </row>
    <row r="151" spans="18:20" x14ac:dyDescent="0.35">
      <c r="R151" s="9" t="s">
        <v>58</v>
      </c>
      <c r="S151" s="10">
        <v>5.3</v>
      </c>
      <c r="T151" s="84" t="s">
        <v>58</v>
      </c>
    </row>
    <row r="152" spans="18:20" x14ac:dyDescent="0.35">
      <c r="R152" s="9" t="s">
        <v>138</v>
      </c>
      <c r="S152" s="10">
        <v>5.3</v>
      </c>
      <c r="T152" s="84" t="s">
        <v>138</v>
      </c>
    </row>
    <row r="153" spans="18:20" x14ac:dyDescent="0.35">
      <c r="R153" s="9" t="s">
        <v>59</v>
      </c>
      <c r="S153" s="10">
        <v>6.1</v>
      </c>
      <c r="T153" s="84" t="s">
        <v>59</v>
      </c>
    </row>
    <row r="154" spans="18:20" x14ac:dyDescent="0.35">
      <c r="R154" s="9" t="s">
        <v>139</v>
      </c>
      <c r="S154" s="10">
        <v>6.1</v>
      </c>
      <c r="T154" s="84" t="s">
        <v>139</v>
      </c>
    </row>
    <row r="155" spans="18:20" x14ac:dyDescent="0.35">
      <c r="R155" s="9" t="s">
        <v>60</v>
      </c>
      <c r="S155" s="10">
        <v>5.0999999999999996</v>
      </c>
      <c r="T155" s="84" t="s">
        <v>60</v>
      </c>
    </row>
    <row r="156" spans="18:20" x14ac:dyDescent="0.35">
      <c r="R156" s="9" t="s">
        <v>140</v>
      </c>
      <c r="S156" s="10">
        <v>5.0999999999999996</v>
      </c>
      <c r="T156" s="84" t="s">
        <v>140</v>
      </c>
    </row>
    <row r="157" spans="18:20" x14ac:dyDescent="0.35">
      <c r="R157" s="9" t="s">
        <v>61</v>
      </c>
      <c r="S157" s="10">
        <v>5.9</v>
      </c>
      <c r="T157" s="84" t="s">
        <v>61</v>
      </c>
    </row>
    <row r="158" spans="18:20" x14ac:dyDescent="0.35">
      <c r="R158" s="9" t="s">
        <v>141</v>
      </c>
      <c r="S158" s="10">
        <v>5.9</v>
      </c>
      <c r="T158" s="84" t="s">
        <v>141</v>
      </c>
    </row>
    <row r="159" spans="18:20" x14ac:dyDescent="0.35">
      <c r="R159" s="9" t="s">
        <v>62</v>
      </c>
      <c r="S159" s="10">
        <v>6.3</v>
      </c>
      <c r="T159" s="84" t="s">
        <v>62</v>
      </c>
    </row>
    <row r="160" spans="18:20" x14ac:dyDescent="0.35">
      <c r="R160" s="9" t="s">
        <v>142</v>
      </c>
      <c r="S160" s="10">
        <v>6.3</v>
      </c>
      <c r="T160" s="84" t="s">
        <v>142</v>
      </c>
    </row>
    <row r="161" spans="18:20" x14ac:dyDescent="0.35">
      <c r="R161" s="9" t="s">
        <v>63</v>
      </c>
      <c r="S161" s="10">
        <v>7.1</v>
      </c>
      <c r="T161" s="84" t="s">
        <v>63</v>
      </c>
    </row>
    <row r="162" spans="18:20" x14ac:dyDescent="0.35">
      <c r="R162" s="9" t="s">
        <v>143</v>
      </c>
      <c r="S162" s="10">
        <v>7.1</v>
      </c>
      <c r="T162" s="84" t="s">
        <v>143</v>
      </c>
    </row>
    <row r="163" spans="18:20" x14ac:dyDescent="0.35">
      <c r="R163" s="9" t="s">
        <v>64</v>
      </c>
      <c r="S163" s="10">
        <v>5.7</v>
      </c>
      <c r="T163" s="84" t="s">
        <v>64</v>
      </c>
    </row>
    <row r="164" spans="18:20" x14ac:dyDescent="0.35">
      <c r="R164" s="9" t="s">
        <v>144</v>
      </c>
      <c r="S164" s="10">
        <v>5.7</v>
      </c>
      <c r="T164" s="84" t="s">
        <v>144</v>
      </c>
    </row>
    <row r="165" spans="18:20" x14ac:dyDescent="0.35">
      <c r="R165" s="9" t="s">
        <v>65</v>
      </c>
      <c r="S165" s="10">
        <v>6.5</v>
      </c>
      <c r="T165" s="84" t="s">
        <v>65</v>
      </c>
    </row>
    <row r="166" spans="18:20" x14ac:dyDescent="0.35">
      <c r="R166" s="9" t="s">
        <v>145</v>
      </c>
      <c r="S166" s="10">
        <v>6.5</v>
      </c>
      <c r="T166" s="84" t="s">
        <v>145</v>
      </c>
    </row>
    <row r="167" spans="18:20" x14ac:dyDescent="0.35">
      <c r="R167" s="9" t="s">
        <v>66</v>
      </c>
      <c r="S167" s="10">
        <v>7.5</v>
      </c>
      <c r="T167" s="84" t="s">
        <v>66</v>
      </c>
    </row>
    <row r="168" spans="18:20" x14ac:dyDescent="0.35">
      <c r="R168" s="9" t="s">
        <v>146</v>
      </c>
      <c r="S168" s="10">
        <v>7.5</v>
      </c>
      <c r="T168" s="84" t="s">
        <v>146</v>
      </c>
    </row>
    <row r="169" spans="18:20" x14ac:dyDescent="0.35">
      <c r="R169" s="9" t="s">
        <v>67</v>
      </c>
      <c r="S169" s="10">
        <v>8.1</v>
      </c>
      <c r="T169" s="84" t="s">
        <v>67</v>
      </c>
    </row>
    <row r="170" spans="18:20" x14ac:dyDescent="0.35">
      <c r="R170" s="9" t="s">
        <v>147</v>
      </c>
      <c r="S170" s="10">
        <v>8.1</v>
      </c>
      <c r="T170" s="84" t="s">
        <v>147</v>
      </c>
    </row>
    <row r="171" spans="18:20" x14ac:dyDescent="0.35">
      <c r="R171" s="9" t="s">
        <v>68</v>
      </c>
      <c r="S171" s="10">
        <v>6.3</v>
      </c>
      <c r="T171" s="84" t="s">
        <v>68</v>
      </c>
    </row>
    <row r="172" spans="18:20" x14ac:dyDescent="0.35">
      <c r="R172" s="9" t="s">
        <v>148</v>
      </c>
      <c r="S172" s="10">
        <v>6.3</v>
      </c>
      <c r="T172" s="84" t="s">
        <v>148</v>
      </c>
    </row>
    <row r="173" spans="18:20" x14ac:dyDescent="0.35">
      <c r="R173" s="9" t="s">
        <v>69</v>
      </c>
      <c r="S173" s="10">
        <v>6.9</v>
      </c>
      <c r="T173" s="84" t="s">
        <v>69</v>
      </c>
    </row>
    <row r="174" spans="18:20" x14ac:dyDescent="0.35">
      <c r="R174" s="9" t="s">
        <v>149</v>
      </c>
      <c r="S174" s="10">
        <v>6.9</v>
      </c>
      <c r="T174" s="84" t="s">
        <v>149</v>
      </c>
    </row>
    <row r="175" spans="18:20" x14ac:dyDescent="0.35">
      <c r="R175" s="9" t="s">
        <v>188</v>
      </c>
      <c r="S175" s="10">
        <v>5.7</v>
      </c>
      <c r="T175" s="84" t="s">
        <v>188</v>
      </c>
    </row>
    <row r="176" spans="18:20" x14ac:dyDescent="0.35">
      <c r="R176" s="9" t="s">
        <v>189</v>
      </c>
      <c r="S176" s="10">
        <v>5.7</v>
      </c>
      <c r="T176" s="84" t="s">
        <v>189</v>
      </c>
    </row>
    <row r="177" spans="18:20" x14ac:dyDescent="0.35">
      <c r="R177" s="9" t="s">
        <v>190</v>
      </c>
      <c r="S177" s="10">
        <v>6.5</v>
      </c>
      <c r="T177" s="84" t="s">
        <v>190</v>
      </c>
    </row>
    <row r="178" spans="18:20" x14ac:dyDescent="0.35">
      <c r="R178" s="9" t="s">
        <v>191</v>
      </c>
      <c r="S178" s="10">
        <v>6.5</v>
      </c>
      <c r="T178" s="84" t="s">
        <v>191</v>
      </c>
    </row>
    <row r="179" spans="18:20" x14ac:dyDescent="0.35">
      <c r="R179" s="9" t="s">
        <v>192</v>
      </c>
      <c r="S179" s="10">
        <v>8</v>
      </c>
      <c r="T179" s="84" t="s">
        <v>192</v>
      </c>
    </row>
    <row r="180" spans="18:20" x14ac:dyDescent="0.35">
      <c r="R180" s="70" t="s">
        <v>193</v>
      </c>
      <c r="S180" s="71">
        <v>8</v>
      </c>
      <c r="T180" s="86" t="s">
        <v>193</v>
      </c>
    </row>
  </sheetData>
  <sheetProtection algorithmName="SHA-512" hashValue="tdL78w0LZCsyWeH98YYuqOTH0NzIlQdJX+3ATdQcJbiZHla94NX4k2w6XBlPnOxj3uXs57bWiEzEXjtax22L+g==" saltValue="fHqZ1JGXPesygveXmjIRCA==" spinCount="100000" sheet="1" selectLockedCells="1"/>
  <mergeCells count="33">
    <mergeCell ref="D21:E21"/>
    <mergeCell ref="L21:M21"/>
    <mergeCell ref="B23:O26"/>
    <mergeCell ref="D18:E18"/>
    <mergeCell ref="L18:M18"/>
    <mergeCell ref="D19:E19"/>
    <mergeCell ref="L19:M19"/>
    <mergeCell ref="D20:E20"/>
    <mergeCell ref="L20:M20"/>
    <mergeCell ref="N17:O17"/>
    <mergeCell ref="D11:E11"/>
    <mergeCell ref="L11:M11"/>
    <mergeCell ref="D12:E12"/>
    <mergeCell ref="L12:M12"/>
    <mergeCell ref="D13:E13"/>
    <mergeCell ref="L13:M13"/>
    <mergeCell ref="D14:E14"/>
    <mergeCell ref="L14:M14"/>
    <mergeCell ref="D17:E17"/>
    <mergeCell ref="F17:G17"/>
    <mergeCell ref="L17:M17"/>
    <mergeCell ref="N10:O10"/>
    <mergeCell ref="A2:G2"/>
    <mergeCell ref="I2:O2"/>
    <mergeCell ref="A3:G3"/>
    <mergeCell ref="A4:G4"/>
    <mergeCell ref="I4:J4"/>
    <mergeCell ref="K4:L4"/>
    <mergeCell ref="I5:J6"/>
    <mergeCell ref="K5:L6"/>
    <mergeCell ref="D10:E10"/>
    <mergeCell ref="F10:G10"/>
    <mergeCell ref="L10:M10"/>
  </mergeCells>
  <conditionalFormatting sqref="D18:E20">
    <cfRule type="cellIs" dxfId="59" priority="1" operator="equal">
      <formula>D11</formula>
    </cfRule>
  </conditionalFormatting>
  <conditionalFormatting sqref="L11">
    <cfRule type="cellIs" dxfId="58" priority="2" operator="equal">
      <formula>D18</formula>
    </cfRule>
    <cfRule type="cellIs" dxfId="57" priority="3" operator="equal">
      <formula>D11</formula>
    </cfRule>
  </conditionalFormatting>
  <conditionalFormatting sqref="L12">
    <cfRule type="cellIs" dxfId="56" priority="4" operator="equal">
      <formula>D19</formula>
    </cfRule>
    <cfRule type="cellIs" dxfId="55" priority="5" operator="equal">
      <formula>D12</formula>
    </cfRule>
  </conditionalFormatting>
  <conditionalFormatting sqref="L13">
    <cfRule type="cellIs" dxfId="54" priority="6" operator="equal">
      <formula>D20</formula>
    </cfRule>
    <cfRule type="cellIs" dxfId="53" priority="7" operator="equal">
      <formula>D13</formula>
    </cfRule>
  </conditionalFormatting>
  <conditionalFormatting sqref="L18:L20">
    <cfRule type="cellIs" dxfId="52" priority="8" operator="equal">
      <formula>L11</formula>
    </cfRule>
    <cfRule type="cellIs" dxfId="51" priority="9" operator="equal">
      <formula>D18</formula>
    </cfRule>
    <cfRule type="cellIs" dxfId="50" priority="10" operator="equal">
      <formula>D11</formula>
    </cfRule>
  </conditionalFormatting>
  <printOptions horizontalCentered="1"/>
  <pageMargins left="0.70866141732283472" right="0.70866141732283472" top="0.74803149606299213" bottom="0.74803149606299213" header="0.51181102362204722" footer="0.51181102362204722"/>
  <pageSetup paperSize="9" scale="79" firstPageNumber="0" orientation="landscape" horizontalDpi="300" verticalDpi="300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7DA7D4-BD3A-45E7-A211-BEC5E931F3F6}">
  <sheetPr>
    <pageSetUpPr fitToPage="1"/>
  </sheetPr>
  <dimension ref="A1:AMK180"/>
  <sheetViews>
    <sheetView showGridLines="0" zoomScale="80" zoomScaleNormal="80" workbookViewId="0">
      <selection activeCell="B23" sqref="B23:O26"/>
    </sheetView>
  </sheetViews>
  <sheetFormatPr defaultRowHeight="13.15" x14ac:dyDescent="0.35"/>
  <cols>
    <col min="1" max="1" width="9.06640625" style="32" customWidth="1"/>
    <col min="2" max="2" width="20.59765625" style="32" customWidth="1"/>
    <col min="3" max="3" width="9.06640625" style="32" customWidth="1"/>
    <col min="4" max="4" width="20.59765625" style="32" customWidth="1"/>
    <col min="5" max="5" width="10.59765625" style="32" customWidth="1"/>
    <col min="6" max="8" width="5.59765625" style="32" customWidth="1"/>
    <col min="9" max="9" width="9.06640625" style="32" customWidth="1"/>
    <col min="10" max="10" width="20.59765625" style="32" customWidth="1"/>
    <col min="11" max="11" width="9.06640625" style="32" customWidth="1"/>
    <col min="12" max="12" width="20.59765625" style="32" customWidth="1"/>
    <col min="13" max="13" width="10.59765625" style="32" customWidth="1"/>
    <col min="14" max="15" width="5.59765625" style="32" customWidth="1"/>
    <col min="16" max="16" width="9.73046875" style="32" customWidth="1"/>
    <col min="17" max="17" width="9.06640625" style="32" customWidth="1"/>
    <col min="18" max="18" width="12.86328125" style="64" customWidth="1"/>
    <col min="19" max="19" width="9.06640625" style="32" customWidth="1"/>
    <col min="20" max="20" width="12.53125" style="32" bestFit="1" customWidth="1"/>
    <col min="21" max="1025" width="9.06640625" style="32" customWidth="1"/>
    <col min="1026" max="16384" width="9.06640625" style="67"/>
  </cols>
  <sheetData>
    <row r="1" spans="1:20" x14ac:dyDescent="0.4">
      <c r="R1" s="65" t="s">
        <v>77</v>
      </c>
      <c r="S1" s="66" t="s">
        <v>72</v>
      </c>
      <c r="T1" s="81" t="s">
        <v>214</v>
      </c>
    </row>
    <row r="2" spans="1:20" s="32" customFormat="1" ht="18" x14ac:dyDescent="0.35">
      <c r="A2" s="105" t="s">
        <v>209</v>
      </c>
      <c r="B2" s="105"/>
      <c r="C2" s="105"/>
      <c r="D2" s="105"/>
      <c r="E2" s="105"/>
      <c r="F2" s="105"/>
      <c r="G2" s="105"/>
      <c r="I2" s="106" t="s">
        <v>164</v>
      </c>
      <c r="J2" s="106"/>
      <c r="K2" s="106"/>
      <c r="L2" s="106"/>
      <c r="M2" s="106"/>
      <c r="N2" s="106"/>
      <c r="O2" s="106"/>
      <c r="R2" s="72"/>
      <c r="S2" s="73"/>
      <c r="T2" s="82"/>
    </row>
    <row r="3" spans="1:20" s="32" customFormat="1" ht="18" x14ac:dyDescent="0.35">
      <c r="A3" s="105">
        <f>Base!B9</f>
        <v>0</v>
      </c>
      <c r="B3" s="105"/>
      <c r="C3" s="105"/>
      <c r="D3" s="105"/>
      <c r="E3" s="105"/>
      <c r="F3" s="105"/>
      <c r="G3" s="105"/>
      <c r="R3" s="74"/>
      <c r="S3" s="75"/>
      <c r="T3" s="83"/>
    </row>
    <row r="4" spans="1:20" s="32" customFormat="1" ht="18" x14ac:dyDescent="0.35">
      <c r="A4" s="107">
        <f>Base!B12</f>
        <v>0</v>
      </c>
      <c r="B4" s="107"/>
      <c r="C4" s="107"/>
      <c r="D4" s="107"/>
      <c r="E4" s="107"/>
      <c r="F4" s="107"/>
      <c r="G4" s="107"/>
      <c r="I4" s="88" t="s">
        <v>84</v>
      </c>
      <c r="J4" s="88"/>
      <c r="K4" s="88" t="s">
        <v>83</v>
      </c>
      <c r="L4" s="88"/>
      <c r="M4" s="33" t="s">
        <v>82</v>
      </c>
      <c r="N4" s="34" t="s">
        <v>81</v>
      </c>
      <c r="O4" s="37">
        <f>VLOOKUP($Q$7,Base!$C$2:$H$32,3,FALSE)</f>
        <v>0</v>
      </c>
      <c r="R4" s="74"/>
      <c r="S4" s="75"/>
      <c r="T4" s="83"/>
    </row>
    <row r="5" spans="1:20" s="32" customFormat="1" x14ac:dyDescent="0.35">
      <c r="I5" s="108">
        <f>VLOOKUP($Q$7,Base!$C$2:$H$32,2,FALSE)</f>
        <v>0</v>
      </c>
      <c r="J5" s="108"/>
      <c r="K5" s="109">
        <f>Base!B5</f>
        <v>0</v>
      </c>
      <c r="L5" s="109"/>
      <c r="M5" s="68">
        <f>VLOOKUP($Q$7,Base!$C$2:$H$32,6,FALSE)</f>
        <v>0</v>
      </c>
      <c r="N5" s="34" t="s">
        <v>80</v>
      </c>
      <c r="O5" s="37">
        <f>VLOOKUP($Q$7,Base!$C$2:$H$32,4,FALSE)</f>
        <v>0</v>
      </c>
      <c r="R5" s="74"/>
      <c r="S5" s="75"/>
      <c r="T5" s="83"/>
    </row>
    <row r="6" spans="1:20" s="32" customFormat="1" x14ac:dyDescent="0.35">
      <c r="I6" s="108"/>
      <c r="J6" s="108"/>
      <c r="K6" s="109"/>
      <c r="L6" s="109"/>
      <c r="M6" s="69">
        <f>VLOOKUP($Q$7,Base!$C$2:$H$32,5,FALSE)</f>
        <v>0</v>
      </c>
      <c r="N6" s="34" t="s">
        <v>71</v>
      </c>
      <c r="O6" s="35"/>
      <c r="R6" s="74"/>
      <c r="S6" s="75"/>
      <c r="T6" s="83"/>
    </row>
    <row r="7" spans="1:20" s="32" customFormat="1" x14ac:dyDescent="0.3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63" t="s">
        <v>85</v>
      </c>
      <c r="Q7" s="77">
        <v>26</v>
      </c>
      <c r="R7" s="74"/>
      <c r="S7" s="75"/>
      <c r="T7" s="83"/>
    </row>
    <row r="8" spans="1:20" x14ac:dyDescent="0.35">
      <c r="R8" s="74"/>
      <c r="S8" s="75"/>
      <c r="T8" s="83"/>
    </row>
    <row r="9" spans="1:20" s="32" customFormat="1" ht="18" customHeight="1" x14ac:dyDescent="0.35">
      <c r="A9" s="32" t="s">
        <v>79</v>
      </c>
      <c r="I9" s="32" t="s">
        <v>165</v>
      </c>
      <c r="R9" s="74"/>
      <c r="S9" s="75"/>
      <c r="T9" s="83"/>
    </row>
    <row r="10" spans="1:20" s="32" customFormat="1" ht="18" customHeight="1" x14ac:dyDescent="0.35">
      <c r="A10" s="37"/>
      <c r="B10" s="38" t="s">
        <v>77</v>
      </c>
      <c r="C10" s="37" t="s">
        <v>72</v>
      </c>
      <c r="D10" s="88" t="s">
        <v>76</v>
      </c>
      <c r="E10" s="88"/>
      <c r="F10" s="88" t="s">
        <v>72</v>
      </c>
      <c r="G10" s="104"/>
      <c r="I10" s="37"/>
      <c r="J10" s="38" t="s">
        <v>77</v>
      </c>
      <c r="K10" s="37" t="s">
        <v>72</v>
      </c>
      <c r="L10" s="88" t="s">
        <v>76</v>
      </c>
      <c r="M10" s="88"/>
      <c r="N10" s="88" t="s">
        <v>72</v>
      </c>
      <c r="O10" s="88"/>
      <c r="R10" s="74"/>
      <c r="S10" s="75"/>
      <c r="T10" s="83"/>
    </row>
    <row r="11" spans="1:20" s="32" customFormat="1" ht="18" customHeight="1" x14ac:dyDescent="0.35">
      <c r="A11" s="39" t="s">
        <v>166</v>
      </c>
      <c r="B11" s="40"/>
      <c r="C11" s="41" t="e">
        <f>VLOOKUP(B11,$R$2:$S$180,2,0)</f>
        <v>#N/A</v>
      </c>
      <c r="D11" s="98">
        <f>B11</f>
        <v>0</v>
      </c>
      <c r="E11" s="99"/>
      <c r="F11" s="42" t="e">
        <f>VLOOKUP(D11,$R$2:$S$180,2,0)</f>
        <v>#N/A</v>
      </c>
      <c r="G11" s="43"/>
      <c r="I11" s="39" t="s">
        <v>166</v>
      </c>
      <c r="J11" s="40"/>
      <c r="K11" s="41" t="e">
        <f t="shared" ref="K11:K13" si="0">VLOOKUP(J11,$R$2:$S$180,2,0)</f>
        <v>#N/A</v>
      </c>
      <c r="L11" s="99">
        <f>J11</f>
        <v>0</v>
      </c>
      <c r="M11" s="99"/>
      <c r="N11" s="44" t="e">
        <f t="shared" ref="N11:N13" si="1">VLOOKUP(L11,$R$2:$S$180,2,0)</f>
        <v>#N/A</v>
      </c>
      <c r="O11" s="44"/>
      <c r="R11" s="74"/>
      <c r="S11" s="75"/>
      <c r="T11" s="83"/>
    </row>
    <row r="12" spans="1:20" s="32" customFormat="1" ht="18" customHeight="1" x14ac:dyDescent="0.35">
      <c r="A12" s="45" t="s">
        <v>167</v>
      </c>
      <c r="B12" s="46"/>
      <c r="C12" s="47" t="e">
        <f t="shared" ref="C12:C13" si="2">VLOOKUP(B12,$R$2:$S$180,2,0)</f>
        <v>#N/A</v>
      </c>
      <c r="D12" s="100">
        <f>B12</f>
        <v>0</v>
      </c>
      <c r="E12" s="101"/>
      <c r="F12" s="48" t="e">
        <f>VLOOKUP(D12,$R$2:$S$180,2,0)</f>
        <v>#N/A</v>
      </c>
      <c r="G12" s="49"/>
      <c r="I12" s="45" t="s">
        <v>167</v>
      </c>
      <c r="J12" s="46"/>
      <c r="K12" s="47" t="e">
        <f t="shared" si="0"/>
        <v>#N/A</v>
      </c>
      <c r="L12" s="101">
        <f>J12</f>
        <v>0</v>
      </c>
      <c r="M12" s="101"/>
      <c r="N12" s="50" t="e">
        <f t="shared" si="1"/>
        <v>#N/A</v>
      </c>
      <c r="O12" s="50"/>
      <c r="R12" s="9" t="s">
        <v>2</v>
      </c>
      <c r="S12" s="10" t="s">
        <v>2</v>
      </c>
      <c r="T12" s="84" t="s">
        <v>2</v>
      </c>
    </row>
    <row r="13" spans="1:20" s="32" customFormat="1" ht="18" customHeight="1" x14ac:dyDescent="0.35">
      <c r="A13" s="51" t="s">
        <v>168</v>
      </c>
      <c r="B13" s="52"/>
      <c r="C13" s="53" t="e">
        <f t="shared" si="2"/>
        <v>#N/A</v>
      </c>
      <c r="D13" s="102">
        <f>B13</f>
        <v>0</v>
      </c>
      <c r="E13" s="103"/>
      <c r="F13" s="54" t="e">
        <f>VLOOKUP(D13,$R$2:$S$180,2,0)</f>
        <v>#N/A</v>
      </c>
      <c r="G13" s="55"/>
      <c r="I13" s="51" t="s">
        <v>168</v>
      </c>
      <c r="J13" s="52"/>
      <c r="K13" s="53" t="e">
        <f t="shared" si="0"/>
        <v>#N/A</v>
      </c>
      <c r="L13" s="103">
        <f>J13</f>
        <v>0</v>
      </c>
      <c r="M13" s="103"/>
      <c r="N13" s="56" t="e">
        <f t="shared" si="1"/>
        <v>#N/A</v>
      </c>
      <c r="O13" s="56"/>
      <c r="R13" s="9" t="s">
        <v>1</v>
      </c>
      <c r="S13" s="10" t="s">
        <v>2</v>
      </c>
      <c r="T13" s="84" t="s">
        <v>1</v>
      </c>
    </row>
    <row r="14" spans="1:20" s="32" customFormat="1" ht="18" customHeight="1" x14ac:dyDescent="0.35">
      <c r="A14" s="57" t="s">
        <v>0</v>
      </c>
      <c r="B14" s="58"/>
      <c r="C14" s="59">
        <f t="array" ref="C14">SUM(IFERROR(C11:C13,0))</f>
        <v>0</v>
      </c>
      <c r="D14" s="87" t="s">
        <v>73</v>
      </c>
      <c r="E14" s="87"/>
      <c r="F14" s="60">
        <f t="array" ref="F14">SUM(IFERROR(F11:F13,0))</f>
        <v>0</v>
      </c>
      <c r="G14" s="60"/>
      <c r="I14" s="57" t="s">
        <v>0</v>
      </c>
      <c r="J14" s="58"/>
      <c r="K14" s="59">
        <f t="array" ref="K14">SUM(IFERROR(K11:K13,0))</f>
        <v>0</v>
      </c>
      <c r="L14" s="88" t="s">
        <v>73</v>
      </c>
      <c r="M14" s="88"/>
      <c r="N14" s="60">
        <f t="array" ref="N14">SUM(IFERROR(N11:N13,0))</f>
        <v>0</v>
      </c>
      <c r="O14" s="60"/>
      <c r="R14" s="9" t="s">
        <v>86</v>
      </c>
      <c r="S14" s="10" t="s">
        <v>2</v>
      </c>
      <c r="T14" s="84" t="s">
        <v>86</v>
      </c>
    </row>
    <row r="15" spans="1:20" s="32" customFormat="1" ht="18" customHeight="1" x14ac:dyDescent="0.35">
      <c r="C15" s="61"/>
      <c r="F15" s="61"/>
      <c r="G15" s="61"/>
      <c r="K15" s="61"/>
      <c r="R15" s="9" t="s">
        <v>3</v>
      </c>
      <c r="S15" s="10" t="s">
        <v>2</v>
      </c>
      <c r="T15" s="84" t="s">
        <v>3</v>
      </c>
    </row>
    <row r="16" spans="1:20" s="32" customFormat="1" ht="18" customHeight="1" x14ac:dyDescent="0.35">
      <c r="A16" s="32" t="s">
        <v>78</v>
      </c>
      <c r="C16" s="61"/>
      <c r="F16" s="61"/>
      <c r="G16" s="61"/>
      <c r="I16" s="32" t="s">
        <v>169</v>
      </c>
      <c r="K16" s="61"/>
      <c r="R16" s="9" t="s">
        <v>87</v>
      </c>
      <c r="S16" s="10" t="s">
        <v>2</v>
      </c>
      <c r="T16" s="84" t="s">
        <v>87</v>
      </c>
    </row>
    <row r="17" spans="1:20" s="32" customFormat="1" ht="18" customHeight="1" x14ac:dyDescent="0.35">
      <c r="A17" s="37"/>
      <c r="B17" s="38" t="s">
        <v>77</v>
      </c>
      <c r="C17" s="37" t="s">
        <v>72</v>
      </c>
      <c r="D17" s="88" t="s">
        <v>76</v>
      </c>
      <c r="E17" s="88"/>
      <c r="F17" s="104" t="s">
        <v>72</v>
      </c>
      <c r="G17" s="104"/>
      <c r="I17" s="37"/>
      <c r="J17" s="38" t="s">
        <v>77</v>
      </c>
      <c r="K17" s="37" t="s">
        <v>72</v>
      </c>
      <c r="L17" s="88" t="s">
        <v>76</v>
      </c>
      <c r="M17" s="88"/>
      <c r="N17" s="88" t="s">
        <v>72</v>
      </c>
      <c r="O17" s="88"/>
      <c r="R17" s="9" t="s">
        <v>4</v>
      </c>
      <c r="S17" s="10" t="s">
        <v>2</v>
      </c>
      <c r="T17" s="84" t="s">
        <v>4</v>
      </c>
    </row>
    <row r="18" spans="1:20" s="32" customFormat="1" ht="18" customHeight="1" x14ac:dyDescent="0.35">
      <c r="A18" s="39" t="s">
        <v>166</v>
      </c>
      <c r="B18" s="40"/>
      <c r="C18" s="41" t="e">
        <f>VLOOKUP(B18,$R$2:$S$180,2,0)</f>
        <v>#N/A</v>
      </c>
      <c r="D18" s="98">
        <f>B18</f>
        <v>0</v>
      </c>
      <c r="E18" s="98"/>
      <c r="F18" s="42" t="e">
        <f t="shared" ref="F18:F20" si="3">VLOOKUP(D18,$R$2:$S$180,2,0)</f>
        <v>#N/A</v>
      </c>
      <c r="G18" s="43"/>
      <c r="I18" s="39" t="s">
        <v>166</v>
      </c>
      <c r="J18" s="40"/>
      <c r="K18" s="41" t="e">
        <f t="shared" ref="K18:K20" si="4">VLOOKUP(J18,$R$2:$S$180,2,0)</f>
        <v>#N/A</v>
      </c>
      <c r="L18" s="99">
        <f>J18</f>
        <v>0</v>
      </c>
      <c r="M18" s="99"/>
      <c r="N18" s="44" t="e">
        <f t="shared" ref="N18:N20" si="5">VLOOKUP(L18,$R$2:$S$180,2,0)</f>
        <v>#N/A</v>
      </c>
      <c r="O18" s="44"/>
      <c r="R18" s="9" t="s">
        <v>88</v>
      </c>
      <c r="S18" s="10" t="s">
        <v>2</v>
      </c>
      <c r="T18" s="84" t="s">
        <v>88</v>
      </c>
    </row>
    <row r="19" spans="1:20" s="32" customFormat="1" ht="18" customHeight="1" x14ac:dyDescent="0.35">
      <c r="A19" s="45" t="s">
        <v>167</v>
      </c>
      <c r="B19" s="46"/>
      <c r="C19" s="47" t="e">
        <f>VLOOKUP(B19,$R$2:$S$180,2,0)</f>
        <v>#N/A</v>
      </c>
      <c r="D19" s="100">
        <f>B19</f>
        <v>0</v>
      </c>
      <c r="E19" s="100"/>
      <c r="F19" s="48" t="e">
        <f t="shared" si="3"/>
        <v>#N/A</v>
      </c>
      <c r="G19" s="49"/>
      <c r="I19" s="45" t="s">
        <v>167</v>
      </c>
      <c r="J19" s="46"/>
      <c r="K19" s="47" t="e">
        <f t="shared" si="4"/>
        <v>#N/A</v>
      </c>
      <c r="L19" s="101">
        <f>J19</f>
        <v>0</v>
      </c>
      <c r="M19" s="101"/>
      <c r="N19" s="50" t="e">
        <f t="shared" si="5"/>
        <v>#N/A</v>
      </c>
      <c r="O19" s="50"/>
      <c r="R19" s="9" t="s">
        <v>5</v>
      </c>
      <c r="S19" s="10">
        <v>0.2</v>
      </c>
      <c r="T19" s="84" t="s">
        <v>5</v>
      </c>
    </row>
    <row r="20" spans="1:20" s="32" customFormat="1" ht="18" customHeight="1" x14ac:dyDescent="0.35">
      <c r="A20" s="51" t="s">
        <v>168</v>
      </c>
      <c r="B20" s="52"/>
      <c r="C20" s="53" t="e">
        <f>VLOOKUP(B20,$R$2:$S$180,2,0)</f>
        <v>#N/A</v>
      </c>
      <c r="D20" s="102">
        <f>B20</f>
        <v>0</v>
      </c>
      <c r="E20" s="102"/>
      <c r="F20" s="54" t="e">
        <f t="shared" si="3"/>
        <v>#N/A</v>
      </c>
      <c r="G20" s="55"/>
      <c r="I20" s="51" t="s">
        <v>168</v>
      </c>
      <c r="J20" s="52"/>
      <c r="K20" s="53" t="e">
        <f t="shared" si="4"/>
        <v>#N/A</v>
      </c>
      <c r="L20" s="103">
        <f>J20</f>
        <v>0</v>
      </c>
      <c r="M20" s="103"/>
      <c r="N20" s="56" t="e">
        <f t="shared" si="5"/>
        <v>#N/A</v>
      </c>
      <c r="O20" s="56"/>
      <c r="R20" s="76" t="s">
        <v>211</v>
      </c>
      <c r="S20" s="10">
        <v>0.2</v>
      </c>
      <c r="T20" s="85" t="s">
        <v>211</v>
      </c>
    </row>
    <row r="21" spans="1:20" s="32" customFormat="1" ht="18" customHeight="1" x14ac:dyDescent="0.35">
      <c r="A21" s="57" t="s">
        <v>0</v>
      </c>
      <c r="B21" s="58"/>
      <c r="C21" s="62">
        <f t="array" ref="C21">SUM(IFERROR(C18:C20,0))</f>
        <v>0</v>
      </c>
      <c r="D21" s="87" t="s">
        <v>73</v>
      </c>
      <c r="E21" s="87"/>
      <c r="F21" s="60">
        <f t="array" ref="F21">SUM(IFERROR(F18:F20,0))</f>
        <v>0</v>
      </c>
      <c r="G21" s="60"/>
      <c r="I21" s="57" t="s">
        <v>0</v>
      </c>
      <c r="J21" s="58"/>
      <c r="K21" s="62">
        <f t="array" ref="K21">SUM(IFERROR(K18:K20,0))</f>
        <v>0</v>
      </c>
      <c r="L21" s="88" t="s">
        <v>73</v>
      </c>
      <c r="M21" s="88"/>
      <c r="N21" s="60">
        <f t="array" ref="N21">SUM(IFERROR(N18:N20,0))</f>
        <v>0</v>
      </c>
      <c r="O21" s="60"/>
      <c r="R21" s="9" t="s">
        <v>6</v>
      </c>
      <c r="S21" s="10">
        <v>0.4</v>
      </c>
      <c r="T21" s="84" t="s">
        <v>6</v>
      </c>
    </row>
    <row r="22" spans="1:20" s="32" customFormat="1" ht="18" customHeight="1" x14ac:dyDescent="0.35">
      <c r="R22" s="76" t="s">
        <v>213</v>
      </c>
      <c r="S22" s="10">
        <v>0.4</v>
      </c>
      <c r="T22" s="85" t="s">
        <v>213</v>
      </c>
    </row>
    <row r="23" spans="1:20" s="32" customFormat="1" ht="18" customHeight="1" x14ac:dyDescent="0.35">
      <c r="A23" s="32" t="s">
        <v>75</v>
      </c>
      <c r="B23" s="89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1"/>
      <c r="R23" s="9" t="s">
        <v>7</v>
      </c>
      <c r="S23" s="10">
        <v>0.7</v>
      </c>
      <c r="T23" s="84" t="s">
        <v>7</v>
      </c>
    </row>
    <row r="24" spans="1:20" s="32" customFormat="1" ht="18" customHeight="1" x14ac:dyDescent="0.35">
      <c r="B24" s="92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4"/>
      <c r="R24" s="76" t="s">
        <v>212</v>
      </c>
      <c r="S24" s="10">
        <v>0.7</v>
      </c>
      <c r="T24" s="85" t="s">
        <v>212</v>
      </c>
    </row>
    <row r="25" spans="1:20" s="32" customFormat="1" ht="18" customHeight="1" x14ac:dyDescent="0.35">
      <c r="B25" s="92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4"/>
      <c r="R25" s="9" t="s">
        <v>8</v>
      </c>
      <c r="S25" s="10">
        <v>0.5</v>
      </c>
      <c r="T25" s="84" t="s">
        <v>8</v>
      </c>
    </row>
    <row r="26" spans="1:20" s="32" customFormat="1" ht="18" customHeight="1" x14ac:dyDescent="0.35"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7"/>
      <c r="R26" s="9" t="s">
        <v>89</v>
      </c>
      <c r="S26" s="10">
        <v>0.5</v>
      </c>
      <c r="T26" s="84" t="s">
        <v>89</v>
      </c>
    </row>
    <row r="27" spans="1:20" s="32" customFormat="1" ht="18" customHeight="1" x14ac:dyDescent="0.35">
      <c r="R27" s="9" t="s">
        <v>9</v>
      </c>
      <c r="S27" s="10">
        <v>0.6</v>
      </c>
      <c r="T27" s="84" t="s">
        <v>9</v>
      </c>
    </row>
    <row r="28" spans="1:20" s="32" customFormat="1" ht="18" customHeight="1" x14ac:dyDescent="0.35">
      <c r="R28" s="9" t="s">
        <v>90</v>
      </c>
      <c r="S28" s="10">
        <v>0.6</v>
      </c>
      <c r="T28" s="84" t="s">
        <v>90</v>
      </c>
    </row>
    <row r="29" spans="1:20" s="32" customFormat="1" ht="18" customHeight="1" x14ac:dyDescent="0.35">
      <c r="R29" s="9" t="s">
        <v>10</v>
      </c>
      <c r="S29" s="10">
        <v>0.6</v>
      </c>
      <c r="T29" s="84" t="s">
        <v>10</v>
      </c>
    </row>
    <row r="30" spans="1:20" s="32" customFormat="1" ht="18" customHeight="1" x14ac:dyDescent="0.35">
      <c r="R30" s="9" t="s">
        <v>91</v>
      </c>
      <c r="S30" s="10">
        <v>0.6</v>
      </c>
      <c r="T30" s="84" t="s">
        <v>91</v>
      </c>
    </row>
    <row r="31" spans="1:20" s="32" customFormat="1" ht="18" customHeight="1" x14ac:dyDescent="0.35">
      <c r="R31" s="9" t="s">
        <v>11</v>
      </c>
      <c r="S31" s="10">
        <v>0.7</v>
      </c>
      <c r="T31" s="84" t="s">
        <v>11</v>
      </c>
    </row>
    <row r="32" spans="1:20" s="32" customFormat="1" ht="18" customHeight="1" x14ac:dyDescent="0.35">
      <c r="R32" s="9" t="s">
        <v>92</v>
      </c>
      <c r="S32" s="10">
        <v>0.7</v>
      </c>
      <c r="T32" s="84" t="s">
        <v>92</v>
      </c>
    </row>
    <row r="33" spans="18:20" s="32" customFormat="1" ht="18" customHeight="1" x14ac:dyDescent="0.35">
      <c r="R33" s="9" t="s">
        <v>12</v>
      </c>
      <c r="S33" s="10">
        <v>0.7</v>
      </c>
      <c r="T33" s="84" t="s">
        <v>12</v>
      </c>
    </row>
    <row r="34" spans="18:20" s="32" customFormat="1" ht="18" customHeight="1" x14ac:dyDescent="0.35">
      <c r="R34" s="9" t="s">
        <v>93</v>
      </c>
      <c r="S34" s="10">
        <v>0.7</v>
      </c>
      <c r="T34" s="84" t="s">
        <v>93</v>
      </c>
    </row>
    <row r="35" spans="18:20" s="32" customFormat="1" ht="18" customHeight="1" x14ac:dyDescent="0.35">
      <c r="R35" s="9" t="s">
        <v>13</v>
      </c>
      <c r="S35" s="10">
        <v>0.7</v>
      </c>
      <c r="T35" s="84" t="s">
        <v>13</v>
      </c>
    </row>
    <row r="36" spans="18:20" x14ac:dyDescent="0.35">
      <c r="R36" s="9" t="s">
        <v>94</v>
      </c>
      <c r="S36" s="10">
        <v>0.7</v>
      </c>
      <c r="T36" s="84" t="s">
        <v>94</v>
      </c>
    </row>
    <row r="37" spans="18:20" x14ac:dyDescent="0.35">
      <c r="R37" s="9" t="s">
        <v>14</v>
      </c>
      <c r="S37" s="10">
        <v>0.9</v>
      </c>
      <c r="T37" s="84" t="s">
        <v>14</v>
      </c>
    </row>
    <row r="38" spans="18:20" x14ac:dyDescent="0.35">
      <c r="R38" s="76" t="s">
        <v>201</v>
      </c>
      <c r="S38" s="10">
        <v>0.9</v>
      </c>
      <c r="T38" s="85" t="s">
        <v>201</v>
      </c>
    </row>
    <row r="39" spans="18:20" x14ac:dyDescent="0.35">
      <c r="R39" s="9" t="s">
        <v>15</v>
      </c>
      <c r="S39" s="10">
        <v>1.2</v>
      </c>
      <c r="T39" s="84" t="s">
        <v>15</v>
      </c>
    </row>
    <row r="40" spans="18:20" x14ac:dyDescent="0.35">
      <c r="R40" s="76" t="s">
        <v>202</v>
      </c>
      <c r="S40" s="10">
        <v>1.2</v>
      </c>
      <c r="T40" s="85" t="s">
        <v>202</v>
      </c>
    </row>
    <row r="41" spans="18:20" x14ac:dyDescent="0.35">
      <c r="R41" s="9" t="s">
        <v>16</v>
      </c>
      <c r="S41" s="10">
        <v>1.5</v>
      </c>
      <c r="T41" s="84" t="s">
        <v>16</v>
      </c>
    </row>
    <row r="42" spans="18:20" x14ac:dyDescent="0.35">
      <c r="R42" s="76" t="s">
        <v>203</v>
      </c>
      <c r="S42" s="10">
        <v>1.5</v>
      </c>
      <c r="T42" s="85" t="s">
        <v>203</v>
      </c>
    </row>
    <row r="43" spans="18:20" x14ac:dyDescent="0.35">
      <c r="R43" s="9" t="s">
        <v>17</v>
      </c>
      <c r="S43" s="10">
        <v>1.9</v>
      </c>
      <c r="T43" s="84" t="s">
        <v>17</v>
      </c>
    </row>
    <row r="44" spans="18:20" x14ac:dyDescent="0.35">
      <c r="R44" s="76" t="s">
        <v>204</v>
      </c>
      <c r="S44" s="10">
        <v>1.9</v>
      </c>
      <c r="T44" s="85" t="s">
        <v>204</v>
      </c>
    </row>
    <row r="45" spans="18:20" x14ac:dyDescent="0.35">
      <c r="R45" s="9" t="s">
        <v>18</v>
      </c>
      <c r="S45" s="10">
        <v>2.2999999999999998</v>
      </c>
      <c r="T45" s="84" t="s">
        <v>18</v>
      </c>
    </row>
    <row r="46" spans="18:20" x14ac:dyDescent="0.35">
      <c r="R46" s="76" t="s">
        <v>205</v>
      </c>
      <c r="S46" s="10">
        <v>2.2999999999999998</v>
      </c>
      <c r="T46" s="85" t="s">
        <v>205</v>
      </c>
    </row>
    <row r="47" spans="18:20" x14ac:dyDescent="0.35">
      <c r="R47" s="9" t="s">
        <v>170</v>
      </c>
      <c r="S47" s="10">
        <v>2.8</v>
      </c>
      <c r="T47" s="84" t="s">
        <v>170</v>
      </c>
    </row>
    <row r="48" spans="18:20" x14ac:dyDescent="0.35">
      <c r="R48" s="76" t="s">
        <v>206</v>
      </c>
      <c r="S48" s="10">
        <v>2.8</v>
      </c>
      <c r="T48" s="85" t="s">
        <v>206</v>
      </c>
    </row>
    <row r="49" spans="18:20" x14ac:dyDescent="0.35">
      <c r="R49" s="9" t="s">
        <v>171</v>
      </c>
      <c r="S49" s="10">
        <v>3.3</v>
      </c>
      <c r="T49" s="84" t="s">
        <v>171</v>
      </c>
    </row>
    <row r="50" spans="18:20" x14ac:dyDescent="0.35">
      <c r="R50" s="76" t="s">
        <v>207</v>
      </c>
      <c r="S50" s="10">
        <v>3.3</v>
      </c>
      <c r="T50" s="85" t="s">
        <v>207</v>
      </c>
    </row>
    <row r="51" spans="18:20" x14ac:dyDescent="0.35">
      <c r="R51" s="9" t="s">
        <v>172</v>
      </c>
      <c r="S51" s="10">
        <v>4.5</v>
      </c>
      <c r="T51" s="84" t="s">
        <v>172</v>
      </c>
    </row>
    <row r="52" spans="18:20" x14ac:dyDescent="0.35">
      <c r="R52" s="76" t="s">
        <v>208</v>
      </c>
      <c r="S52" s="10">
        <v>4.5</v>
      </c>
      <c r="T52" s="85" t="s">
        <v>208</v>
      </c>
    </row>
    <row r="53" spans="18:20" x14ac:dyDescent="0.35">
      <c r="R53" s="9" t="s">
        <v>19</v>
      </c>
      <c r="S53" s="10">
        <v>2</v>
      </c>
      <c r="T53" s="84" t="s">
        <v>19</v>
      </c>
    </row>
    <row r="54" spans="18:20" x14ac:dyDescent="0.35">
      <c r="R54" s="9" t="s">
        <v>95</v>
      </c>
      <c r="S54" s="10">
        <v>2</v>
      </c>
      <c r="T54" s="84" t="s">
        <v>95</v>
      </c>
    </row>
    <row r="55" spans="18:20" x14ac:dyDescent="0.35">
      <c r="R55" s="9" t="s">
        <v>20</v>
      </c>
      <c r="S55" s="10">
        <v>2.4</v>
      </c>
      <c r="T55" s="84" t="s">
        <v>20</v>
      </c>
    </row>
    <row r="56" spans="18:20" x14ac:dyDescent="0.35">
      <c r="R56" s="9" t="s">
        <v>96</v>
      </c>
      <c r="S56" s="10">
        <v>2.4</v>
      </c>
      <c r="T56" s="84" t="s">
        <v>96</v>
      </c>
    </row>
    <row r="57" spans="18:20" x14ac:dyDescent="0.35">
      <c r="R57" s="9" t="s">
        <v>21</v>
      </c>
      <c r="S57" s="10">
        <v>2.8</v>
      </c>
      <c r="T57" s="84" t="s">
        <v>21</v>
      </c>
    </row>
    <row r="58" spans="18:20" x14ac:dyDescent="0.35">
      <c r="R58" s="9" t="s">
        <v>97</v>
      </c>
      <c r="S58" s="10">
        <v>2.8</v>
      </c>
      <c r="T58" s="84" t="s">
        <v>97</v>
      </c>
    </row>
    <row r="59" spans="18:20" x14ac:dyDescent="0.35">
      <c r="R59" s="9" t="s">
        <v>22</v>
      </c>
      <c r="S59" s="10">
        <v>2.4</v>
      </c>
      <c r="T59" s="84" t="s">
        <v>22</v>
      </c>
    </row>
    <row r="60" spans="18:20" x14ac:dyDescent="0.35">
      <c r="R60" s="9" t="s">
        <v>98</v>
      </c>
      <c r="S60" s="10">
        <v>2.4</v>
      </c>
      <c r="T60" s="84" t="s">
        <v>98</v>
      </c>
    </row>
    <row r="61" spans="18:20" x14ac:dyDescent="0.35">
      <c r="R61" s="9" t="s">
        <v>23</v>
      </c>
      <c r="S61" s="10">
        <v>2.8</v>
      </c>
      <c r="T61" s="84" t="s">
        <v>23</v>
      </c>
    </row>
    <row r="62" spans="18:20" x14ac:dyDescent="0.35">
      <c r="R62" s="9" t="s">
        <v>99</v>
      </c>
      <c r="S62" s="10">
        <v>2.8</v>
      </c>
      <c r="T62" s="84" t="s">
        <v>99</v>
      </c>
    </row>
    <row r="63" spans="18:20" x14ac:dyDescent="0.35">
      <c r="R63" s="9" t="s">
        <v>173</v>
      </c>
      <c r="S63" s="10">
        <v>3.2</v>
      </c>
      <c r="T63" s="84" t="s">
        <v>173</v>
      </c>
    </row>
    <row r="64" spans="18:20" x14ac:dyDescent="0.35">
      <c r="R64" s="9" t="s">
        <v>174</v>
      </c>
      <c r="S64" s="10">
        <v>3.2</v>
      </c>
      <c r="T64" s="84" t="s">
        <v>174</v>
      </c>
    </row>
    <row r="65" spans="18:20" x14ac:dyDescent="0.35">
      <c r="R65" s="9" t="s">
        <v>24</v>
      </c>
      <c r="S65" s="10">
        <v>2.8</v>
      </c>
      <c r="T65" s="84" t="s">
        <v>24</v>
      </c>
    </row>
    <row r="66" spans="18:20" x14ac:dyDescent="0.35">
      <c r="R66" s="9" t="s">
        <v>100</v>
      </c>
      <c r="S66" s="10">
        <v>2.8</v>
      </c>
      <c r="T66" s="84" t="s">
        <v>100</v>
      </c>
    </row>
    <row r="67" spans="18:20" x14ac:dyDescent="0.35">
      <c r="R67" s="9" t="s">
        <v>25</v>
      </c>
      <c r="S67" s="10">
        <v>3.2</v>
      </c>
      <c r="T67" s="84" t="s">
        <v>25</v>
      </c>
    </row>
    <row r="68" spans="18:20" x14ac:dyDescent="0.35">
      <c r="R68" s="9" t="s">
        <v>101</v>
      </c>
      <c r="S68" s="10">
        <v>3.2</v>
      </c>
      <c r="T68" s="84" t="s">
        <v>101</v>
      </c>
    </row>
    <row r="69" spans="18:20" x14ac:dyDescent="0.35">
      <c r="R69" s="9" t="s">
        <v>175</v>
      </c>
      <c r="S69" s="10">
        <v>3.6</v>
      </c>
      <c r="T69" s="84" t="s">
        <v>175</v>
      </c>
    </row>
    <row r="70" spans="18:20" x14ac:dyDescent="0.35">
      <c r="R70" s="9" t="s">
        <v>176</v>
      </c>
      <c r="S70" s="10">
        <v>3.6</v>
      </c>
      <c r="T70" s="84" t="s">
        <v>176</v>
      </c>
    </row>
    <row r="71" spans="18:20" x14ac:dyDescent="0.35">
      <c r="R71" s="9" t="s">
        <v>26</v>
      </c>
      <c r="S71" s="10">
        <v>2.4</v>
      </c>
      <c r="T71" s="84" t="s">
        <v>26</v>
      </c>
    </row>
    <row r="72" spans="18:20" x14ac:dyDescent="0.35">
      <c r="R72" s="9" t="s">
        <v>102</v>
      </c>
      <c r="S72" s="10">
        <v>2.4</v>
      </c>
      <c r="T72" s="84" t="s">
        <v>102</v>
      </c>
    </row>
    <row r="73" spans="18:20" x14ac:dyDescent="0.35">
      <c r="R73" s="9" t="s">
        <v>27</v>
      </c>
      <c r="S73" s="10">
        <v>2.8</v>
      </c>
      <c r="T73" s="84" t="s">
        <v>27</v>
      </c>
    </row>
    <row r="74" spans="18:20" x14ac:dyDescent="0.35">
      <c r="R74" s="9" t="s">
        <v>103</v>
      </c>
      <c r="S74" s="10">
        <v>2.8</v>
      </c>
      <c r="T74" s="84" t="s">
        <v>103</v>
      </c>
    </row>
    <row r="75" spans="18:20" x14ac:dyDescent="0.35">
      <c r="R75" s="9" t="s">
        <v>28</v>
      </c>
      <c r="S75" s="10">
        <v>3.2</v>
      </c>
      <c r="T75" s="84" t="s">
        <v>28</v>
      </c>
    </row>
    <row r="76" spans="18:20" x14ac:dyDescent="0.35">
      <c r="R76" s="9" t="s">
        <v>104</v>
      </c>
      <c r="S76" s="10">
        <v>3.2</v>
      </c>
      <c r="T76" s="84" t="s">
        <v>104</v>
      </c>
    </row>
    <row r="77" spans="18:20" x14ac:dyDescent="0.35">
      <c r="R77" s="9" t="s">
        <v>29</v>
      </c>
      <c r="S77" s="10">
        <v>2.8</v>
      </c>
      <c r="T77" s="84" t="s">
        <v>29</v>
      </c>
    </row>
    <row r="78" spans="18:20" x14ac:dyDescent="0.35">
      <c r="R78" s="9" t="s">
        <v>105</v>
      </c>
      <c r="S78" s="10">
        <v>2.8</v>
      </c>
      <c r="T78" s="84" t="s">
        <v>105</v>
      </c>
    </row>
    <row r="79" spans="18:20" x14ac:dyDescent="0.35">
      <c r="R79" s="9" t="s">
        <v>30</v>
      </c>
      <c r="S79" s="10">
        <v>3.2</v>
      </c>
      <c r="T79" s="84" t="s">
        <v>30</v>
      </c>
    </row>
    <row r="80" spans="18:20" x14ac:dyDescent="0.35">
      <c r="R80" s="9" t="s">
        <v>106</v>
      </c>
      <c r="S80" s="10">
        <v>3.2</v>
      </c>
      <c r="T80" s="84" t="s">
        <v>106</v>
      </c>
    </row>
    <row r="81" spans="18:20" x14ac:dyDescent="0.35">
      <c r="R81" s="9" t="s">
        <v>31</v>
      </c>
      <c r="S81" s="10">
        <v>3.6</v>
      </c>
      <c r="T81" s="84" t="s">
        <v>31</v>
      </c>
    </row>
    <row r="82" spans="18:20" x14ac:dyDescent="0.35">
      <c r="R82" s="9" t="s">
        <v>107</v>
      </c>
      <c r="S82" s="10">
        <v>3.6</v>
      </c>
      <c r="T82" s="84" t="s">
        <v>107</v>
      </c>
    </row>
    <row r="83" spans="18:20" x14ac:dyDescent="0.35">
      <c r="R83" s="9" t="s">
        <v>32</v>
      </c>
      <c r="S83" s="10">
        <v>3.2</v>
      </c>
      <c r="T83" s="84" t="s">
        <v>32</v>
      </c>
    </row>
    <row r="84" spans="18:20" x14ac:dyDescent="0.35">
      <c r="R84" s="9" t="s">
        <v>108</v>
      </c>
      <c r="S84" s="10">
        <v>3.2</v>
      </c>
      <c r="T84" s="84" t="s">
        <v>108</v>
      </c>
    </row>
    <row r="85" spans="18:20" x14ac:dyDescent="0.35">
      <c r="R85" s="9" t="s">
        <v>33</v>
      </c>
      <c r="S85" s="10">
        <v>3.6</v>
      </c>
      <c r="T85" s="84" t="s">
        <v>33</v>
      </c>
    </row>
    <row r="86" spans="18:20" x14ac:dyDescent="0.35">
      <c r="R86" s="9" t="s">
        <v>109</v>
      </c>
      <c r="S86" s="10">
        <v>3.6</v>
      </c>
      <c r="T86" s="84" t="s">
        <v>109</v>
      </c>
    </row>
    <row r="87" spans="18:20" x14ac:dyDescent="0.35">
      <c r="R87" s="9" t="s">
        <v>34</v>
      </c>
      <c r="S87" s="10">
        <v>4</v>
      </c>
      <c r="T87" s="84" t="s">
        <v>34</v>
      </c>
    </row>
    <row r="88" spans="18:20" x14ac:dyDescent="0.35">
      <c r="R88" s="9" t="s">
        <v>110</v>
      </c>
      <c r="S88" s="10">
        <v>4</v>
      </c>
      <c r="T88" s="84" t="s">
        <v>110</v>
      </c>
    </row>
    <row r="89" spans="18:20" x14ac:dyDescent="0.35">
      <c r="R89" s="9" t="s">
        <v>35</v>
      </c>
      <c r="S89" s="10">
        <v>3.2</v>
      </c>
      <c r="T89" s="84" t="s">
        <v>35</v>
      </c>
    </row>
    <row r="90" spans="18:20" x14ac:dyDescent="0.35">
      <c r="R90" s="9" t="s">
        <v>111</v>
      </c>
      <c r="S90" s="10">
        <v>3.2</v>
      </c>
      <c r="T90" s="84" t="s">
        <v>111</v>
      </c>
    </row>
    <row r="91" spans="18:20" x14ac:dyDescent="0.35">
      <c r="R91" s="9" t="s">
        <v>36</v>
      </c>
      <c r="S91" s="10">
        <v>3.6</v>
      </c>
      <c r="T91" s="84" t="s">
        <v>36</v>
      </c>
    </row>
    <row r="92" spans="18:20" x14ac:dyDescent="0.35">
      <c r="R92" s="9" t="s">
        <v>112</v>
      </c>
      <c r="S92" s="10">
        <v>3.6</v>
      </c>
      <c r="T92" s="84" t="s">
        <v>112</v>
      </c>
    </row>
    <row r="93" spans="18:20" x14ac:dyDescent="0.35">
      <c r="R93" s="9" t="s">
        <v>177</v>
      </c>
      <c r="S93" s="10">
        <v>4</v>
      </c>
      <c r="T93" s="84" t="s">
        <v>177</v>
      </c>
    </row>
    <row r="94" spans="18:20" x14ac:dyDescent="0.35">
      <c r="R94" s="9" t="s">
        <v>178</v>
      </c>
      <c r="S94" s="10">
        <v>4</v>
      </c>
      <c r="T94" s="84" t="s">
        <v>178</v>
      </c>
    </row>
    <row r="95" spans="18:20" x14ac:dyDescent="0.35">
      <c r="R95" s="9" t="s">
        <v>37</v>
      </c>
      <c r="S95" s="10">
        <v>3.6</v>
      </c>
      <c r="T95" s="84" t="s">
        <v>37</v>
      </c>
    </row>
    <row r="96" spans="18:20" x14ac:dyDescent="0.35">
      <c r="R96" s="9" t="s">
        <v>113</v>
      </c>
      <c r="S96" s="10">
        <v>3.6</v>
      </c>
      <c r="T96" s="84" t="s">
        <v>113</v>
      </c>
    </row>
    <row r="97" spans="18:20" x14ac:dyDescent="0.35">
      <c r="R97" s="9" t="s">
        <v>38</v>
      </c>
      <c r="S97" s="10">
        <v>4</v>
      </c>
      <c r="T97" s="84" t="s">
        <v>38</v>
      </c>
    </row>
    <row r="98" spans="18:20" x14ac:dyDescent="0.35">
      <c r="R98" s="9" t="s">
        <v>116</v>
      </c>
      <c r="S98" s="10">
        <v>4</v>
      </c>
      <c r="T98" s="84" t="s">
        <v>116</v>
      </c>
    </row>
    <row r="99" spans="18:20" x14ac:dyDescent="0.35">
      <c r="R99" s="9" t="s">
        <v>39</v>
      </c>
      <c r="S99" s="10">
        <v>4.4000000000000004</v>
      </c>
      <c r="T99" s="84" t="s">
        <v>39</v>
      </c>
    </row>
    <row r="100" spans="18:20" x14ac:dyDescent="0.35">
      <c r="R100" s="9" t="s">
        <v>119</v>
      </c>
      <c r="S100" s="10">
        <v>4.4000000000000004</v>
      </c>
      <c r="T100" s="84" t="s">
        <v>119</v>
      </c>
    </row>
    <row r="101" spans="18:20" x14ac:dyDescent="0.35">
      <c r="R101" s="9" t="s">
        <v>114</v>
      </c>
      <c r="S101" s="10">
        <v>3.6</v>
      </c>
      <c r="T101" s="84" t="s">
        <v>114</v>
      </c>
    </row>
    <row r="102" spans="18:20" x14ac:dyDescent="0.35">
      <c r="R102" s="9" t="s">
        <v>115</v>
      </c>
      <c r="S102" s="10">
        <v>3.6</v>
      </c>
      <c r="T102" s="84" t="s">
        <v>115</v>
      </c>
    </row>
    <row r="103" spans="18:20" x14ac:dyDescent="0.35">
      <c r="R103" s="9" t="s">
        <v>117</v>
      </c>
      <c r="S103" s="10">
        <v>4</v>
      </c>
      <c r="T103" s="84" t="s">
        <v>117</v>
      </c>
    </row>
    <row r="104" spans="18:20" x14ac:dyDescent="0.35">
      <c r="R104" s="9" t="s">
        <v>118</v>
      </c>
      <c r="S104" s="10">
        <v>4</v>
      </c>
      <c r="T104" s="84" t="s">
        <v>118</v>
      </c>
    </row>
    <row r="105" spans="18:20" x14ac:dyDescent="0.35">
      <c r="R105" s="9" t="s">
        <v>40</v>
      </c>
      <c r="S105" s="10">
        <v>3.6</v>
      </c>
      <c r="T105" s="84" t="s">
        <v>40</v>
      </c>
    </row>
    <row r="106" spans="18:20" x14ac:dyDescent="0.35">
      <c r="R106" s="9" t="s">
        <v>120</v>
      </c>
      <c r="S106" s="10">
        <v>3.6</v>
      </c>
      <c r="T106" s="84" t="s">
        <v>120</v>
      </c>
    </row>
    <row r="107" spans="18:20" x14ac:dyDescent="0.35">
      <c r="R107" s="9" t="s">
        <v>41</v>
      </c>
      <c r="S107" s="10">
        <v>4</v>
      </c>
      <c r="T107" s="84" t="s">
        <v>41</v>
      </c>
    </row>
    <row r="108" spans="18:20" x14ac:dyDescent="0.35">
      <c r="R108" s="9" t="s">
        <v>121</v>
      </c>
      <c r="S108" s="10">
        <v>4</v>
      </c>
      <c r="T108" s="84" t="s">
        <v>121</v>
      </c>
    </row>
    <row r="109" spans="18:20" x14ac:dyDescent="0.35">
      <c r="R109" s="9" t="s">
        <v>179</v>
      </c>
      <c r="S109" s="10">
        <v>4.4000000000000004</v>
      </c>
      <c r="T109" s="84" t="s">
        <v>179</v>
      </c>
    </row>
    <row r="110" spans="18:20" x14ac:dyDescent="0.35">
      <c r="R110" s="9" t="s">
        <v>180</v>
      </c>
      <c r="S110" s="10">
        <v>4.4000000000000004</v>
      </c>
      <c r="T110" s="84" t="s">
        <v>180</v>
      </c>
    </row>
    <row r="111" spans="18:20" x14ac:dyDescent="0.35">
      <c r="R111" s="9" t="s">
        <v>42</v>
      </c>
      <c r="S111" s="10">
        <v>4</v>
      </c>
      <c r="T111" s="84" t="s">
        <v>42</v>
      </c>
    </row>
    <row r="112" spans="18:20" x14ac:dyDescent="0.35">
      <c r="R112" s="9" t="s">
        <v>122</v>
      </c>
      <c r="S112" s="10">
        <v>4</v>
      </c>
      <c r="T112" s="84" t="s">
        <v>122</v>
      </c>
    </row>
    <row r="113" spans="18:20" x14ac:dyDescent="0.35">
      <c r="R113" s="9" t="s">
        <v>181</v>
      </c>
      <c r="S113" s="10">
        <v>4</v>
      </c>
      <c r="T113" s="84" t="s">
        <v>181</v>
      </c>
    </row>
    <row r="114" spans="18:20" x14ac:dyDescent="0.35">
      <c r="R114" s="9" t="s">
        <v>182</v>
      </c>
      <c r="S114" s="10">
        <v>4</v>
      </c>
      <c r="T114" s="84" t="s">
        <v>182</v>
      </c>
    </row>
    <row r="115" spans="18:20" x14ac:dyDescent="0.35">
      <c r="R115" s="9" t="s">
        <v>43</v>
      </c>
      <c r="S115" s="10">
        <v>4.4000000000000004</v>
      </c>
      <c r="T115" s="84" t="s">
        <v>43</v>
      </c>
    </row>
    <row r="116" spans="18:20" x14ac:dyDescent="0.35">
      <c r="R116" s="9" t="s">
        <v>123</v>
      </c>
      <c r="S116" s="10">
        <v>4.4000000000000004</v>
      </c>
      <c r="T116" s="84" t="s">
        <v>123</v>
      </c>
    </row>
    <row r="117" spans="18:20" x14ac:dyDescent="0.35">
      <c r="R117" s="9" t="s">
        <v>183</v>
      </c>
      <c r="S117" s="10">
        <v>4.4000000000000004</v>
      </c>
      <c r="T117" s="84" t="s">
        <v>183</v>
      </c>
    </row>
    <row r="118" spans="18:20" x14ac:dyDescent="0.35">
      <c r="R118" s="9" t="s">
        <v>184</v>
      </c>
      <c r="S118" s="10">
        <v>4.4000000000000004</v>
      </c>
      <c r="T118" s="84" t="s">
        <v>184</v>
      </c>
    </row>
    <row r="119" spans="18:20" x14ac:dyDescent="0.35">
      <c r="R119" s="9" t="s">
        <v>44</v>
      </c>
      <c r="S119" s="10">
        <v>4.8</v>
      </c>
      <c r="T119" s="84" t="s">
        <v>44</v>
      </c>
    </row>
    <row r="120" spans="18:20" x14ac:dyDescent="0.35">
      <c r="R120" s="9" t="s">
        <v>124</v>
      </c>
      <c r="S120" s="10">
        <v>4.8</v>
      </c>
      <c r="T120" s="84" t="s">
        <v>124</v>
      </c>
    </row>
    <row r="121" spans="18:20" x14ac:dyDescent="0.35">
      <c r="R121" s="9" t="s">
        <v>185</v>
      </c>
      <c r="S121" s="10">
        <v>4.8</v>
      </c>
      <c r="T121" s="84" t="s">
        <v>185</v>
      </c>
    </row>
    <row r="122" spans="18:20" x14ac:dyDescent="0.35">
      <c r="R122" s="9" t="s">
        <v>185</v>
      </c>
      <c r="S122" s="10">
        <v>4.8</v>
      </c>
      <c r="T122" s="84" t="s">
        <v>185</v>
      </c>
    </row>
    <row r="123" spans="18:20" x14ac:dyDescent="0.35">
      <c r="R123" s="9" t="s">
        <v>45</v>
      </c>
      <c r="S123" s="10">
        <v>4.4000000000000004</v>
      </c>
      <c r="T123" s="84" t="s">
        <v>45</v>
      </c>
    </row>
    <row r="124" spans="18:20" x14ac:dyDescent="0.35">
      <c r="R124" s="9" t="s">
        <v>125</v>
      </c>
      <c r="S124" s="10">
        <v>4.4000000000000004</v>
      </c>
      <c r="T124" s="84" t="s">
        <v>125</v>
      </c>
    </row>
    <row r="125" spans="18:20" x14ac:dyDescent="0.35">
      <c r="R125" s="9" t="s">
        <v>46</v>
      </c>
      <c r="S125" s="10">
        <v>5.2</v>
      </c>
      <c r="T125" s="84" t="s">
        <v>46</v>
      </c>
    </row>
    <row r="126" spans="18:20" x14ac:dyDescent="0.35">
      <c r="R126" s="9" t="s">
        <v>126</v>
      </c>
      <c r="S126" s="10">
        <v>5.2</v>
      </c>
      <c r="T126" s="84" t="s">
        <v>126</v>
      </c>
    </row>
    <row r="127" spans="18:20" x14ac:dyDescent="0.35">
      <c r="R127" s="9" t="s">
        <v>47</v>
      </c>
      <c r="S127" s="10">
        <v>5.2</v>
      </c>
      <c r="T127" s="84" t="s">
        <v>47</v>
      </c>
    </row>
    <row r="128" spans="18:20" x14ac:dyDescent="0.35">
      <c r="R128" s="9" t="s">
        <v>127</v>
      </c>
      <c r="S128" s="10">
        <v>5.2</v>
      </c>
      <c r="T128" s="84" t="s">
        <v>127</v>
      </c>
    </row>
    <row r="129" spans="18:20" x14ac:dyDescent="0.35">
      <c r="R129" s="9" t="s">
        <v>48</v>
      </c>
      <c r="S129" s="10">
        <v>5.2</v>
      </c>
      <c r="T129" s="84" t="s">
        <v>48</v>
      </c>
    </row>
    <row r="130" spans="18:20" x14ac:dyDescent="0.35">
      <c r="R130" s="9" t="s">
        <v>128</v>
      </c>
      <c r="S130" s="10">
        <v>5.2</v>
      </c>
      <c r="T130" s="84" t="s">
        <v>128</v>
      </c>
    </row>
    <row r="131" spans="18:20" x14ac:dyDescent="0.35">
      <c r="R131" s="9" t="s">
        <v>49</v>
      </c>
      <c r="S131" s="10">
        <v>4.4000000000000004</v>
      </c>
      <c r="T131" s="84" t="s">
        <v>49</v>
      </c>
    </row>
    <row r="132" spans="18:20" x14ac:dyDescent="0.35">
      <c r="R132" s="9" t="s">
        <v>129</v>
      </c>
      <c r="S132" s="10">
        <v>4.4000000000000004</v>
      </c>
      <c r="T132" s="84" t="s">
        <v>129</v>
      </c>
    </row>
    <row r="133" spans="18:20" x14ac:dyDescent="0.35">
      <c r="R133" s="9" t="s">
        <v>50</v>
      </c>
      <c r="S133" s="10">
        <v>4.8</v>
      </c>
      <c r="T133" s="84" t="s">
        <v>50</v>
      </c>
    </row>
    <row r="134" spans="18:20" x14ac:dyDescent="0.35">
      <c r="R134" s="9" t="s">
        <v>130</v>
      </c>
      <c r="S134" s="10">
        <v>4.8</v>
      </c>
      <c r="T134" s="84" t="s">
        <v>130</v>
      </c>
    </row>
    <row r="135" spans="18:20" x14ac:dyDescent="0.35">
      <c r="R135" s="9" t="s">
        <v>51</v>
      </c>
      <c r="S135" s="10">
        <v>4</v>
      </c>
      <c r="T135" s="84" t="s">
        <v>51</v>
      </c>
    </row>
    <row r="136" spans="18:20" x14ac:dyDescent="0.35">
      <c r="R136" s="9" t="s">
        <v>131</v>
      </c>
      <c r="S136" s="10">
        <v>4</v>
      </c>
      <c r="T136" s="84" t="s">
        <v>131</v>
      </c>
    </row>
    <row r="137" spans="18:20" x14ac:dyDescent="0.35">
      <c r="R137" s="9" t="s">
        <v>52</v>
      </c>
      <c r="S137" s="10">
        <v>4.4000000000000004</v>
      </c>
      <c r="T137" s="84" t="s">
        <v>52</v>
      </c>
    </row>
    <row r="138" spans="18:20" x14ac:dyDescent="0.35">
      <c r="R138" s="9" t="s">
        <v>132</v>
      </c>
      <c r="S138" s="10">
        <v>4.4000000000000004</v>
      </c>
      <c r="T138" s="84" t="s">
        <v>132</v>
      </c>
    </row>
    <row r="139" spans="18:20" x14ac:dyDescent="0.35">
      <c r="R139" s="9" t="s">
        <v>53</v>
      </c>
      <c r="S139" s="10">
        <v>4.8</v>
      </c>
      <c r="T139" s="84" t="s">
        <v>53</v>
      </c>
    </row>
    <row r="140" spans="18:20" x14ac:dyDescent="0.35">
      <c r="R140" s="9" t="s">
        <v>133</v>
      </c>
      <c r="S140" s="10">
        <v>4.8</v>
      </c>
      <c r="T140" s="84" t="s">
        <v>133</v>
      </c>
    </row>
    <row r="141" spans="18:20" x14ac:dyDescent="0.35">
      <c r="R141" s="9" t="s">
        <v>54</v>
      </c>
      <c r="S141" s="10">
        <v>5.2</v>
      </c>
      <c r="T141" s="84" t="s">
        <v>54</v>
      </c>
    </row>
    <row r="142" spans="18:20" x14ac:dyDescent="0.35">
      <c r="R142" s="9" t="s">
        <v>134</v>
      </c>
      <c r="S142" s="10">
        <v>5.2</v>
      </c>
      <c r="T142" s="84" t="s">
        <v>134</v>
      </c>
    </row>
    <row r="143" spans="18:20" x14ac:dyDescent="0.35">
      <c r="R143" s="9" t="s">
        <v>55</v>
      </c>
      <c r="S143" s="10">
        <v>5.6</v>
      </c>
      <c r="T143" s="84" t="s">
        <v>55</v>
      </c>
    </row>
    <row r="144" spans="18:20" x14ac:dyDescent="0.35">
      <c r="R144" s="9" t="s">
        <v>135</v>
      </c>
      <c r="S144" s="10">
        <v>5.6</v>
      </c>
      <c r="T144" s="84" t="s">
        <v>135</v>
      </c>
    </row>
    <row r="145" spans="18:20" x14ac:dyDescent="0.35">
      <c r="R145" s="9" t="s">
        <v>186</v>
      </c>
      <c r="S145" s="10">
        <v>5.2</v>
      </c>
      <c r="T145" s="84" t="s">
        <v>186</v>
      </c>
    </row>
    <row r="146" spans="18:20" x14ac:dyDescent="0.35">
      <c r="R146" s="9" t="s">
        <v>187</v>
      </c>
      <c r="S146" s="10">
        <v>5.2</v>
      </c>
      <c r="T146" s="84" t="s">
        <v>187</v>
      </c>
    </row>
    <row r="147" spans="18:20" x14ac:dyDescent="0.35">
      <c r="R147" s="9" t="s">
        <v>56</v>
      </c>
      <c r="S147" s="10">
        <v>6</v>
      </c>
      <c r="T147" s="84" t="s">
        <v>56</v>
      </c>
    </row>
    <row r="148" spans="18:20" x14ac:dyDescent="0.35">
      <c r="R148" s="9" t="s">
        <v>136</v>
      </c>
      <c r="S148" s="10">
        <v>6</v>
      </c>
      <c r="T148" s="84" t="s">
        <v>136</v>
      </c>
    </row>
    <row r="149" spans="18:20" x14ac:dyDescent="0.35">
      <c r="R149" s="9" t="s">
        <v>57</v>
      </c>
      <c r="S149" s="10">
        <v>4.5</v>
      </c>
      <c r="T149" s="84" t="s">
        <v>57</v>
      </c>
    </row>
    <row r="150" spans="18:20" x14ac:dyDescent="0.35">
      <c r="R150" s="9" t="s">
        <v>137</v>
      </c>
      <c r="S150" s="10">
        <v>4.5</v>
      </c>
      <c r="T150" s="84" t="s">
        <v>137</v>
      </c>
    </row>
    <row r="151" spans="18:20" x14ac:dyDescent="0.35">
      <c r="R151" s="9" t="s">
        <v>58</v>
      </c>
      <c r="S151" s="10">
        <v>5.3</v>
      </c>
      <c r="T151" s="84" t="s">
        <v>58</v>
      </c>
    </row>
    <row r="152" spans="18:20" x14ac:dyDescent="0.35">
      <c r="R152" s="9" t="s">
        <v>138</v>
      </c>
      <c r="S152" s="10">
        <v>5.3</v>
      </c>
      <c r="T152" s="84" t="s">
        <v>138</v>
      </c>
    </row>
    <row r="153" spans="18:20" x14ac:dyDescent="0.35">
      <c r="R153" s="9" t="s">
        <v>59</v>
      </c>
      <c r="S153" s="10">
        <v>6.1</v>
      </c>
      <c r="T153" s="84" t="s">
        <v>59</v>
      </c>
    </row>
    <row r="154" spans="18:20" x14ac:dyDescent="0.35">
      <c r="R154" s="9" t="s">
        <v>139</v>
      </c>
      <c r="S154" s="10">
        <v>6.1</v>
      </c>
      <c r="T154" s="84" t="s">
        <v>139</v>
      </c>
    </row>
    <row r="155" spans="18:20" x14ac:dyDescent="0.35">
      <c r="R155" s="9" t="s">
        <v>60</v>
      </c>
      <c r="S155" s="10">
        <v>5.0999999999999996</v>
      </c>
      <c r="T155" s="84" t="s">
        <v>60</v>
      </c>
    </row>
    <row r="156" spans="18:20" x14ac:dyDescent="0.35">
      <c r="R156" s="9" t="s">
        <v>140</v>
      </c>
      <c r="S156" s="10">
        <v>5.0999999999999996</v>
      </c>
      <c r="T156" s="84" t="s">
        <v>140</v>
      </c>
    </row>
    <row r="157" spans="18:20" x14ac:dyDescent="0.35">
      <c r="R157" s="9" t="s">
        <v>61</v>
      </c>
      <c r="S157" s="10">
        <v>5.9</v>
      </c>
      <c r="T157" s="84" t="s">
        <v>61</v>
      </c>
    </row>
    <row r="158" spans="18:20" x14ac:dyDescent="0.35">
      <c r="R158" s="9" t="s">
        <v>141</v>
      </c>
      <c r="S158" s="10">
        <v>5.9</v>
      </c>
      <c r="T158" s="84" t="s">
        <v>141</v>
      </c>
    </row>
    <row r="159" spans="18:20" x14ac:dyDescent="0.35">
      <c r="R159" s="9" t="s">
        <v>62</v>
      </c>
      <c r="S159" s="10">
        <v>6.3</v>
      </c>
      <c r="T159" s="84" t="s">
        <v>62</v>
      </c>
    </row>
    <row r="160" spans="18:20" x14ac:dyDescent="0.35">
      <c r="R160" s="9" t="s">
        <v>142</v>
      </c>
      <c r="S160" s="10">
        <v>6.3</v>
      </c>
      <c r="T160" s="84" t="s">
        <v>142</v>
      </c>
    </row>
    <row r="161" spans="18:20" x14ac:dyDescent="0.35">
      <c r="R161" s="9" t="s">
        <v>63</v>
      </c>
      <c r="S161" s="10">
        <v>7.1</v>
      </c>
      <c r="T161" s="84" t="s">
        <v>63</v>
      </c>
    </row>
    <row r="162" spans="18:20" x14ac:dyDescent="0.35">
      <c r="R162" s="9" t="s">
        <v>143</v>
      </c>
      <c r="S162" s="10">
        <v>7.1</v>
      </c>
      <c r="T162" s="84" t="s">
        <v>143</v>
      </c>
    </row>
    <row r="163" spans="18:20" x14ac:dyDescent="0.35">
      <c r="R163" s="9" t="s">
        <v>64</v>
      </c>
      <c r="S163" s="10">
        <v>5.7</v>
      </c>
      <c r="T163" s="84" t="s">
        <v>64</v>
      </c>
    </row>
    <row r="164" spans="18:20" x14ac:dyDescent="0.35">
      <c r="R164" s="9" t="s">
        <v>144</v>
      </c>
      <c r="S164" s="10">
        <v>5.7</v>
      </c>
      <c r="T164" s="84" t="s">
        <v>144</v>
      </c>
    </row>
    <row r="165" spans="18:20" x14ac:dyDescent="0.35">
      <c r="R165" s="9" t="s">
        <v>65</v>
      </c>
      <c r="S165" s="10">
        <v>6.5</v>
      </c>
      <c r="T165" s="84" t="s">
        <v>65</v>
      </c>
    </row>
    <row r="166" spans="18:20" x14ac:dyDescent="0.35">
      <c r="R166" s="9" t="s">
        <v>145</v>
      </c>
      <c r="S166" s="10">
        <v>6.5</v>
      </c>
      <c r="T166" s="84" t="s">
        <v>145</v>
      </c>
    </row>
    <row r="167" spans="18:20" x14ac:dyDescent="0.35">
      <c r="R167" s="9" t="s">
        <v>66</v>
      </c>
      <c r="S167" s="10">
        <v>7.5</v>
      </c>
      <c r="T167" s="84" t="s">
        <v>66</v>
      </c>
    </row>
    <row r="168" spans="18:20" x14ac:dyDescent="0.35">
      <c r="R168" s="9" t="s">
        <v>146</v>
      </c>
      <c r="S168" s="10">
        <v>7.5</v>
      </c>
      <c r="T168" s="84" t="s">
        <v>146</v>
      </c>
    </row>
    <row r="169" spans="18:20" x14ac:dyDescent="0.35">
      <c r="R169" s="9" t="s">
        <v>67</v>
      </c>
      <c r="S169" s="10">
        <v>8.1</v>
      </c>
      <c r="T169" s="84" t="s">
        <v>67</v>
      </c>
    </row>
    <row r="170" spans="18:20" x14ac:dyDescent="0.35">
      <c r="R170" s="9" t="s">
        <v>147</v>
      </c>
      <c r="S170" s="10">
        <v>8.1</v>
      </c>
      <c r="T170" s="84" t="s">
        <v>147</v>
      </c>
    </row>
    <row r="171" spans="18:20" x14ac:dyDescent="0.35">
      <c r="R171" s="9" t="s">
        <v>68</v>
      </c>
      <c r="S171" s="10">
        <v>6.3</v>
      </c>
      <c r="T171" s="84" t="s">
        <v>68</v>
      </c>
    </row>
    <row r="172" spans="18:20" x14ac:dyDescent="0.35">
      <c r="R172" s="9" t="s">
        <v>148</v>
      </c>
      <c r="S172" s="10">
        <v>6.3</v>
      </c>
      <c r="T172" s="84" t="s">
        <v>148</v>
      </c>
    </row>
    <row r="173" spans="18:20" x14ac:dyDescent="0.35">
      <c r="R173" s="9" t="s">
        <v>69</v>
      </c>
      <c r="S173" s="10">
        <v>6.9</v>
      </c>
      <c r="T173" s="84" t="s">
        <v>69</v>
      </c>
    </row>
    <row r="174" spans="18:20" x14ac:dyDescent="0.35">
      <c r="R174" s="9" t="s">
        <v>149</v>
      </c>
      <c r="S174" s="10">
        <v>6.9</v>
      </c>
      <c r="T174" s="84" t="s">
        <v>149</v>
      </c>
    </row>
    <row r="175" spans="18:20" x14ac:dyDescent="0.35">
      <c r="R175" s="9" t="s">
        <v>188</v>
      </c>
      <c r="S175" s="10">
        <v>5.7</v>
      </c>
      <c r="T175" s="84" t="s">
        <v>188</v>
      </c>
    </row>
    <row r="176" spans="18:20" x14ac:dyDescent="0.35">
      <c r="R176" s="9" t="s">
        <v>189</v>
      </c>
      <c r="S176" s="10">
        <v>5.7</v>
      </c>
      <c r="T176" s="84" t="s">
        <v>189</v>
      </c>
    </row>
    <row r="177" spans="18:20" x14ac:dyDescent="0.35">
      <c r="R177" s="9" t="s">
        <v>190</v>
      </c>
      <c r="S177" s="10">
        <v>6.5</v>
      </c>
      <c r="T177" s="84" t="s">
        <v>190</v>
      </c>
    </row>
    <row r="178" spans="18:20" x14ac:dyDescent="0.35">
      <c r="R178" s="9" t="s">
        <v>191</v>
      </c>
      <c r="S178" s="10">
        <v>6.5</v>
      </c>
      <c r="T178" s="84" t="s">
        <v>191</v>
      </c>
    </row>
    <row r="179" spans="18:20" x14ac:dyDescent="0.35">
      <c r="R179" s="9" t="s">
        <v>192</v>
      </c>
      <c r="S179" s="10">
        <v>8</v>
      </c>
      <c r="T179" s="84" t="s">
        <v>192</v>
      </c>
    </row>
    <row r="180" spans="18:20" x14ac:dyDescent="0.35">
      <c r="R180" s="70" t="s">
        <v>193</v>
      </c>
      <c r="S180" s="71">
        <v>8</v>
      </c>
      <c r="T180" s="86" t="s">
        <v>193</v>
      </c>
    </row>
  </sheetData>
  <sheetProtection algorithmName="SHA-512" hashValue="aZVOzvWddYYlKcAKOBG5DktCWAxfHvCvUkbGFtVhkuHa+0youibbQURBYjiLg1ro/XRn+tnjzAqRzyOx3sIDvQ==" saltValue="3ErdB/qbUfC7EvvTBkFBFA==" spinCount="100000" sheet="1" selectLockedCells="1"/>
  <mergeCells count="33">
    <mergeCell ref="D21:E21"/>
    <mergeCell ref="L21:M21"/>
    <mergeCell ref="B23:O26"/>
    <mergeCell ref="D18:E18"/>
    <mergeCell ref="L18:M18"/>
    <mergeCell ref="D19:E19"/>
    <mergeCell ref="L19:M19"/>
    <mergeCell ref="D20:E20"/>
    <mergeCell ref="L20:M20"/>
    <mergeCell ref="N17:O17"/>
    <mergeCell ref="D11:E11"/>
    <mergeCell ref="L11:M11"/>
    <mergeCell ref="D12:E12"/>
    <mergeCell ref="L12:M12"/>
    <mergeCell ref="D13:E13"/>
    <mergeCell ref="L13:M13"/>
    <mergeCell ref="D14:E14"/>
    <mergeCell ref="L14:M14"/>
    <mergeCell ref="D17:E17"/>
    <mergeCell ref="F17:G17"/>
    <mergeCell ref="L17:M17"/>
    <mergeCell ref="N10:O10"/>
    <mergeCell ref="A2:G2"/>
    <mergeCell ref="I2:O2"/>
    <mergeCell ref="A3:G3"/>
    <mergeCell ref="A4:G4"/>
    <mergeCell ref="I4:J4"/>
    <mergeCell ref="K4:L4"/>
    <mergeCell ref="I5:J6"/>
    <mergeCell ref="K5:L6"/>
    <mergeCell ref="D10:E10"/>
    <mergeCell ref="F10:G10"/>
    <mergeCell ref="L10:M10"/>
  </mergeCells>
  <conditionalFormatting sqref="D18:E20">
    <cfRule type="cellIs" dxfId="49" priority="1" operator="equal">
      <formula>D11</formula>
    </cfRule>
  </conditionalFormatting>
  <conditionalFormatting sqref="L11">
    <cfRule type="cellIs" dxfId="48" priority="2" operator="equal">
      <formula>D18</formula>
    </cfRule>
    <cfRule type="cellIs" dxfId="47" priority="3" operator="equal">
      <formula>D11</formula>
    </cfRule>
  </conditionalFormatting>
  <conditionalFormatting sqref="L12">
    <cfRule type="cellIs" dxfId="46" priority="4" operator="equal">
      <formula>D19</formula>
    </cfRule>
    <cfRule type="cellIs" dxfId="45" priority="5" operator="equal">
      <formula>D12</formula>
    </cfRule>
  </conditionalFormatting>
  <conditionalFormatting sqref="L13">
    <cfRule type="cellIs" dxfId="44" priority="6" operator="equal">
      <formula>D20</formula>
    </cfRule>
    <cfRule type="cellIs" dxfId="43" priority="7" operator="equal">
      <formula>D13</formula>
    </cfRule>
  </conditionalFormatting>
  <conditionalFormatting sqref="L18:L20">
    <cfRule type="cellIs" dxfId="42" priority="8" operator="equal">
      <formula>L11</formula>
    </cfRule>
    <cfRule type="cellIs" dxfId="41" priority="9" operator="equal">
      <formula>D18</formula>
    </cfRule>
    <cfRule type="cellIs" dxfId="40" priority="10" operator="equal">
      <formula>D11</formula>
    </cfRule>
  </conditionalFormatting>
  <printOptions horizontalCentered="1"/>
  <pageMargins left="0.70866141732283472" right="0.70866141732283472" top="0.74803149606299213" bottom="0.74803149606299213" header="0.51181102362204722" footer="0.51181102362204722"/>
  <pageSetup paperSize="9" scale="79" firstPageNumber="0" orientation="landscape" horizontalDpi="300" verticalDpi="300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B23455-1B01-4857-925A-234DE647FD09}">
  <sheetPr>
    <pageSetUpPr fitToPage="1"/>
  </sheetPr>
  <dimension ref="A1:AMK180"/>
  <sheetViews>
    <sheetView showGridLines="0" zoomScale="80" zoomScaleNormal="80" workbookViewId="0">
      <selection activeCell="B23" sqref="B23:O26"/>
    </sheetView>
  </sheetViews>
  <sheetFormatPr defaultRowHeight="13.15" x14ac:dyDescent="0.35"/>
  <cols>
    <col min="1" max="1" width="9.06640625" style="32" customWidth="1"/>
    <col min="2" max="2" width="20.59765625" style="32" customWidth="1"/>
    <col min="3" max="3" width="9.06640625" style="32" customWidth="1"/>
    <col min="4" max="4" width="20.59765625" style="32" customWidth="1"/>
    <col min="5" max="5" width="10.59765625" style="32" customWidth="1"/>
    <col min="6" max="8" width="5.59765625" style="32" customWidth="1"/>
    <col min="9" max="9" width="9.06640625" style="32" customWidth="1"/>
    <col min="10" max="10" width="20.59765625" style="32" customWidth="1"/>
    <col min="11" max="11" width="9.06640625" style="32" customWidth="1"/>
    <col min="12" max="12" width="20.59765625" style="32" customWidth="1"/>
    <col min="13" max="13" width="10.59765625" style="32" customWidth="1"/>
    <col min="14" max="15" width="5.59765625" style="32" customWidth="1"/>
    <col min="16" max="16" width="9.73046875" style="32" customWidth="1"/>
    <col min="17" max="17" width="9.06640625" style="32" customWidth="1"/>
    <col min="18" max="18" width="12.86328125" style="64" customWidth="1"/>
    <col min="19" max="19" width="9.06640625" style="32" customWidth="1"/>
    <col min="20" max="20" width="12.53125" style="32" bestFit="1" customWidth="1"/>
    <col min="21" max="1025" width="9.06640625" style="32" customWidth="1"/>
    <col min="1026" max="16384" width="9.06640625" style="67"/>
  </cols>
  <sheetData>
    <row r="1" spans="1:20" x14ac:dyDescent="0.4">
      <c r="R1" s="65" t="s">
        <v>77</v>
      </c>
      <c r="S1" s="66" t="s">
        <v>72</v>
      </c>
      <c r="T1" s="81" t="s">
        <v>214</v>
      </c>
    </row>
    <row r="2" spans="1:20" s="32" customFormat="1" ht="18" x14ac:dyDescent="0.35">
      <c r="A2" s="105" t="s">
        <v>209</v>
      </c>
      <c r="B2" s="105"/>
      <c r="C2" s="105"/>
      <c r="D2" s="105"/>
      <c r="E2" s="105"/>
      <c r="F2" s="105"/>
      <c r="G2" s="105"/>
      <c r="I2" s="106" t="s">
        <v>164</v>
      </c>
      <c r="J2" s="106"/>
      <c r="K2" s="106"/>
      <c r="L2" s="106"/>
      <c r="M2" s="106"/>
      <c r="N2" s="106"/>
      <c r="O2" s="106"/>
      <c r="R2" s="72"/>
      <c r="S2" s="73"/>
      <c r="T2" s="82"/>
    </row>
    <row r="3" spans="1:20" s="32" customFormat="1" ht="18" x14ac:dyDescent="0.35">
      <c r="A3" s="105">
        <f>Base!B9</f>
        <v>0</v>
      </c>
      <c r="B3" s="105"/>
      <c r="C3" s="105"/>
      <c r="D3" s="105"/>
      <c r="E3" s="105"/>
      <c r="F3" s="105"/>
      <c r="G3" s="105"/>
      <c r="R3" s="74"/>
      <c r="S3" s="75"/>
      <c r="T3" s="83"/>
    </row>
    <row r="4" spans="1:20" s="32" customFormat="1" ht="18" x14ac:dyDescent="0.35">
      <c r="A4" s="107">
        <f>Base!B12</f>
        <v>0</v>
      </c>
      <c r="B4" s="107"/>
      <c r="C4" s="107"/>
      <c r="D4" s="107"/>
      <c r="E4" s="107"/>
      <c r="F4" s="107"/>
      <c r="G4" s="107"/>
      <c r="I4" s="88" t="s">
        <v>84</v>
      </c>
      <c r="J4" s="88"/>
      <c r="K4" s="88" t="s">
        <v>83</v>
      </c>
      <c r="L4" s="88"/>
      <c r="M4" s="33" t="s">
        <v>82</v>
      </c>
      <c r="N4" s="34" t="s">
        <v>81</v>
      </c>
      <c r="O4" s="37">
        <f>VLOOKUP($Q$7,Base!$C$2:$H$32,3,FALSE)</f>
        <v>0</v>
      </c>
      <c r="R4" s="74"/>
      <c r="S4" s="75"/>
      <c r="T4" s="83"/>
    </row>
    <row r="5" spans="1:20" s="32" customFormat="1" x14ac:dyDescent="0.35">
      <c r="I5" s="108">
        <f>VLOOKUP($Q$7,Base!$C$2:$H$32,2,FALSE)</f>
        <v>0</v>
      </c>
      <c r="J5" s="108"/>
      <c r="K5" s="109">
        <f>Base!B5</f>
        <v>0</v>
      </c>
      <c r="L5" s="109"/>
      <c r="M5" s="68">
        <f>VLOOKUP($Q$7,Base!$C$2:$H$32,6,FALSE)</f>
        <v>0</v>
      </c>
      <c r="N5" s="34" t="s">
        <v>80</v>
      </c>
      <c r="O5" s="37">
        <f>VLOOKUP($Q$7,Base!$C$2:$H$32,4,FALSE)</f>
        <v>0</v>
      </c>
      <c r="R5" s="74"/>
      <c r="S5" s="75"/>
      <c r="T5" s="83"/>
    </row>
    <row r="6" spans="1:20" s="32" customFormat="1" x14ac:dyDescent="0.35">
      <c r="I6" s="108"/>
      <c r="J6" s="108"/>
      <c r="K6" s="109"/>
      <c r="L6" s="109"/>
      <c r="M6" s="69">
        <f>VLOOKUP($Q$7,Base!$C$2:$H$32,5,FALSE)</f>
        <v>0</v>
      </c>
      <c r="N6" s="34" t="s">
        <v>71</v>
      </c>
      <c r="O6" s="35"/>
      <c r="R6" s="74"/>
      <c r="S6" s="75"/>
      <c r="T6" s="83"/>
    </row>
    <row r="7" spans="1:20" s="32" customFormat="1" x14ac:dyDescent="0.3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63" t="s">
        <v>85</v>
      </c>
      <c r="Q7" s="77">
        <v>27</v>
      </c>
      <c r="R7" s="74"/>
      <c r="S7" s="75"/>
      <c r="T7" s="83"/>
    </row>
    <row r="8" spans="1:20" x14ac:dyDescent="0.35">
      <c r="R8" s="74"/>
      <c r="S8" s="75"/>
      <c r="T8" s="83"/>
    </row>
    <row r="9" spans="1:20" s="32" customFormat="1" ht="18" customHeight="1" x14ac:dyDescent="0.35">
      <c r="A9" s="32" t="s">
        <v>79</v>
      </c>
      <c r="I9" s="32" t="s">
        <v>165</v>
      </c>
      <c r="R9" s="74"/>
      <c r="S9" s="75"/>
      <c r="T9" s="83"/>
    </row>
    <row r="10" spans="1:20" s="32" customFormat="1" ht="18" customHeight="1" x14ac:dyDescent="0.35">
      <c r="A10" s="37"/>
      <c r="B10" s="38" t="s">
        <v>77</v>
      </c>
      <c r="C10" s="37" t="s">
        <v>72</v>
      </c>
      <c r="D10" s="88" t="s">
        <v>76</v>
      </c>
      <c r="E10" s="88"/>
      <c r="F10" s="88" t="s">
        <v>72</v>
      </c>
      <c r="G10" s="104"/>
      <c r="I10" s="37"/>
      <c r="J10" s="38" t="s">
        <v>77</v>
      </c>
      <c r="K10" s="37" t="s">
        <v>72</v>
      </c>
      <c r="L10" s="88" t="s">
        <v>76</v>
      </c>
      <c r="M10" s="88"/>
      <c r="N10" s="88" t="s">
        <v>72</v>
      </c>
      <c r="O10" s="88"/>
      <c r="R10" s="74"/>
      <c r="S10" s="75"/>
      <c r="T10" s="83"/>
    </row>
    <row r="11" spans="1:20" s="32" customFormat="1" ht="18" customHeight="1" x14ac:dyDescent="0.35">
      <c r="A11" s="39" t="s">
        <v>166</v>
      </c>
      <c r="B11" s="40"/>
      <c r="C11" s="41" t="e">
        <f>VLOOKUP(B11,$R$2:$S$180,2,0)</f>
        <v>#N/A</v>
      </c>
      <c r="D11" s="98">
        <f>B11</f>
        <v>0</v>
      </c>
      <c r="E11" s="99"/>
      <c r="F11" s="42" t="e">
        <f>VLOOKUP(D11,$R$2:$S$180,2,0)</f>
        <v>#N/A</v>
      </c>
      <c r="G11" s="43"/>
      <c r="I11" s="39" t="s">
        <v>166</v>
      </c>
      <c r="J11" s="40"/>
      <c r="K11" s="41" t="e">
        <f t="shared" ref="K11:K13" si="0">VLOOKUP(J11,$R$2:$S$180,2,0)</f>
        <v>#N/A</v>
      </c>
      <c r="L11" s="99">
        <f>J11</f>
        <v>0</v>
      </c>
      <c r="M11" s="99"/>
      <c r="N11" s="44" t="e">
        <f t="shared" ref="N11:N13" si="1">VLOOKUP(L11,$R$2:$S$180,2,0)</f>
        <v>#N/A</v>
      </c>
      <c r="O11" s="44"/>
      <c r="R11" s="74"/>
      <c r="S11" s="75"/>
      <c r="T11" s="83"/>
    </row>
    <row r="12" spans="1:20" s="32" customFormat="1" ht="18" customHeight="1" x14ac:dyDescent="0.35">
      <c r="A12" s="45" t="s">
        <v>167</v>
      </c>
      <c r="B12" s="46"/>
      <c r="C12" s="47" t="e">
        <f t="shared" ref="C12:C13" si="2">VLOOKUP(B12,$R$2:$S$180,2,0)</f>
        <v>#N/A</v>
      </c>
      <c r="D12" s="100">
        <f>B12</f>
        <v>0</v>
      </c>
      <c r="E12" s="101"/>
      <c r="F12" s="48" t="e">
        <f>VLOOKUP(D12,$R$2:$S$180,2,0)</f>
        <v>#N/A</v>
      </c>
      <c r="G12" s="49"/>
      <c r="I12" s="45" t="s">
        <v>167</v>
      </c>
      <c r="J12" s="46"/>
      <c r="K12" s="47" t="e">
        <f t="shared" si="0"/>
        <v>#N/A</v>
      </c>
      <c r="L12" s="101">
        <f>J12</f>
        <v>0</v>
      </c>
      <c r="M12" s="101"/>
      <c r="N12" s="50" t="e">
        <f t="shared" si="1"/>
        <v>#N/A</v>
      </c>
      <c r="O12" s="50"/>
      <c r="R12" s="9" t="s">
        <v>2</v>
      </c>
      <c r="S12" s="10" t="s">
        <v>2</v>
      </c>
      <c r="T12" s="84" t="s">
        <v>2</v>
      </c>
    </row>
    <row r="13" spans="1:20" s="32" customFormat="1" ht="18" customHeight="1" x14ac:dyDescent="0.35">
      <c r="A13" s="51" t="s">
        <v>168</v>
      </c>
      <c r="B13" s="52"/>
      <c r="C13" s="53" t="e">
        <f t="shared" si="2"/>
        <v>#N/A</v>
      </c>
      <c r="D13" s="102">
        <f>B13</f>
        <v>0</v>
      </c>
      <c r="E13" s="103"/>
      <c r="F13" s="54" t="e">
        <f>VLOOKUP(D13,$R$2:$S$180,2,0)</f>
        <v>#N/A</v>
      </c>
      <c r="G13" s="55"/>
      <c r="I13" s="51" t="s">
        <v>168</v>
      </c>
      <c r="J13" s="52"/>
      <c r="K13" s="53" t="e">
        <f t="shared" si="0"/>
        <v>#N/A</v>
      </c>
      <c r="L13" s="103">
        <f>J13</f>
        <v>0</v>
      </c>
      <c r="M13" s="103"/>
      <c r="N13" s="56" t="e">
        <f t="shared" si="1"/>
        <v>#N/A</v>
      </c>
      <c r="O13" s="56"/>
      <c r="R13" s="9" t="s">
        <v>1</v>
      </c>
      <c r="S13" s="10" t="s">
        <v>2</v>
      </c>
      <c r="T13" s="84" t="s">
        <v>1</v>
      </c>
    </row>
    <row r="14" spans="1:20" s="32" customFormat="1" ht="18" customHeight="1" x14ac:dyDescent="0.35">
      <c r="A14" s="57" t="s">
        <v>0</v>
      </c>
      <c r="B14" s="58"/>
      <c r="C14" s="59">
        <f t="array" ref="C14">SUM(IFERROR(C11:C13,0))</f>
        <v>0</v>
      </c>
      <c r="D14" s="87" t="s">
        <v>73</v>
      </c>
      <c r="E14" s="87"/>
      <c r="F14" s="60">
        <f t="array" ref="F14">SUM(IFERROR(F11:F13,0))</f>
        <v>0</v>
      </c>
      <c r="G14" s="60"/>
      <c r="I14" s="57" t="s">
        <v>0</v>
      </c>
      <c r="J14" s="58"/>
      <c r="K14" s="59">
        <f t="array" ref="K14">SUM(IFERROR(K11:K13,0))</f>
        <v>0</v>
      </c>
      <c r="L14" s="88" t="s">
        <v>73</v>
      </c>
      <c r="M14" s="88"/>
      <c r="N14" s="60">
        <f t="array" ref="N14">SUM(IFERROR(N11:N13,0))</f>
        <v>0</v>
      </c>
      <c r="O14" s="60"/>
      <c r="R14" s="9" t="s">
        <v>86</v>
      </c>
      <c r="S14" s="10" t="s">
        <v>2</v>
      </c>
      <c r="T14" s="84" t="s">
        <v>86</v>
      </c>
    </row>
    <row r="15" spans="1:20" s="32" customFormat="1" ht="18" customHeight="1" x14ac:dyDescent="0.35">
      <c r="C15" s="61"/>
      <c r="F15" s="61"/>
      <c r="G15" s="61"/>
      <c r="K15" s="61"/>
      <c r="R15" s="9" t="s">
        <v>3</v>
      </c>
      <c r="S15" s="10" t="s">
        <v>2</v>
      </c>
      <c r="T15" s="84" t="s">
        <v>3</v>
      </c>
    </row>
    <row r="16" spans="1:20" s="32" customFormat="1" ht="18" customHeight="1" x14ac:dyDescent="0.35">
      <c r="A16" s="32" t="s">
        <v>78</v>
      </c>
      <c r="C16" s="61"/>
      <c r="F16" s="61"/>
      <c r="G16" s="61"/>
      <c r="I16" s="32" t="s">
        <v>169</v>
      </c>
      <c r="K16" s="61"/>
      <c r="R16" s="9" t="s">
        <v>87</v>
      </c>
      <c r="S16" s="10" t="s">
        <v>2</v>
      </c>
      <c r="T16" s="84" t="s">
        <v>87</v>
      </c>
    </row>
    <row r="17" spans="1:20" s="32" customFormat="1" ht="18" customHeight="1" x14ac:dyDescent="0.35">
      <c r="A17" s="37"/>
      <c r="B17" s="38" t="s">
        <v>77</v>
      </c>
      <c r="C17" s="37" t="s">
        <v>72</v>
      </c>
      <c r="D17" s="88" t="s">
        <v>76</v>
      </c>
      <c r="E17" s="88"/>
      <c r="F17" s="104" t="s">
        <v>72</v>
      </c>
      <c r="G17" s="104"/>
      <c r="I17" s="37"/>
      <c r="J17" s="38" t="s">
        <v>77</v>
      </c>
      <c r="K17" s="37" t="s">
        <v>72</v>
      </c>
      <c r="L17" s="88" t="s">
        <v>76</v>
      </c>
      <c r="M17" s="88"/>
      <c r="N17" s="88" t="s">
        <v>72</v>
      </c>
      <c r="O17" s="88"/>
      <c r="R17" s="9" t="s">
        <v>4</v>
      </c>
      <c r="S17" s="10" t="s">
        <v>2</v>
      </c>
      <c r="T17" s="84" t="s">
        <v>4</v>
      </c>
    </row>
    <row r="18" spans="1:20" s="32" customFormat="1" ht="18" customHeight="1" x14ac:dyDescent="0.35">
      <c r="A18" s="39" t="s">
        <v>166</v>
      </c>
      <c r="B18" s="40"/>
      <c r="C18" s="41" t="e">
        <f>VLOOKUP(B18,$R$2:$S$180,2,0)</f>
        <v>#N/A</v>
      </c>
      <c r="D18" s="98">
        <f>B18</f>
        <v>0</v>
      </c>
      <c r="E18" s="98"/>
      <c r="F18" s="42" t="e">
        <f t="shared" ref="F18:F20" si="3">VLOOKUP(D18,$R$2:$S$180,2,0)</f>
        <v>#N/A</v>
      </c>
      <c r="G18" s="43"/>
      <c r="I18" s="39" t="s">
        <v>166</v>
      </c>
      <c r="J18" s="40"/>
      <c r="K18" s="41" t="e">
        <f t="shared" ref="K18:K20" si="4">VLOOKUP(J18,$R$2:$S$180,2,0)</f>
        <v>#N/A</v>
      </c>
      <c r="L18" s="99">
        <f>J18</f>
        <v>0</v>
      </c>
      <c r="M18" s="99"/>
      <c r="N18" s="44" t="e">
        <f t="shared" ref="N18:N20" si="5">VLOOKUP(L18,$R$2:$S$180,2,0)</f>
        <v>#N/A</v>
      </c>
      <c r="O18" s="44"/>
      <c r="R18" s="9" t="s">
        <v>88</v>
      </c>
      <c r="S18" s="10" t="s">
        <v>2</v>
      </c>
      <c r="T18" s="84" t="s">
        <v>88</v>
      </c>
    </row>
    <row r="19" spans="1:20" s="32" customFormat="1" ht="18" customHeight="1" x14ac:dyDescent="0.35">
      <c r="A19" s="45" t="s">
        <v>167</v>
      </c>
      <c r="B19" s="46"/>
      <c r="C19" s="47" t="e">
        <f>VLOOKUP(B19,$R$2:$S$180,2,0)</f>
        <v>#N/A</v>
      </c>
      <c r="D19" s="100">
        <f>B19</f>
        <v>0</v>
      </c>
      <c r="E19" s="100"/>
      <c r="F19" s="48" t="e">
        <f t="shared" si="3"/>
        <v>#N/A</v>
      </c>
      <c r="G19" s="49"/>
      <c r="I19" s="45" t="s">
        <v>167</v>
      </c>
      <c r="J19" s="46"/>
      <c r="K19" s="47" t="e">
        <f t="shared" si="4"/>
        <v>#N/A</v>
      </c>
      <c r="L19" s="101">
        <f>J19</f>
        <v>0</v>
      </c>
      <c r="M19" s="101"/>
      <c r="N19" s="50" t="e">
        <f t="shared" si="5"/>
        <v>#N/A</v>
      </c>
      <c r="O19" s="50"/>
      <c r="R19" s="9" t="s">
        <v>5</v>
      </c>
      <c r="S19" s="10">
        <v>0.2</v>
      </c>
      <c r="T19" s="84" t="s">
        <v>5</v>
      </c>
    </row>
    <row r="20" spans="1:20" s="32" customFormat="1" ht="18" customHeight="1" x14ac:dyDescent="0.35">
      <c r="A20" s="51" t="s">
        <v>168</v>
      </c>
      <c r="B20" s="52"/>
      <c r="C20" s="53" t="e">
        <f>VLOOKUP(B20,$R$2:$S$180,2,0)</f>
        <v>#N/A</v>
      </c>
      <c r="D20" s="102">
        <f>B20</f>
        <v>0</v>
      </c>
      <c r="E20" s="102"/>
      <c r="F20" s="54" t="e">
        <f t="shared" si="3"/>
        <v>#N/A</v>
      </c>
      <c r="G20" s="55"/>
      <c r="I20" s="51" t="s">
        <v>168</v>
      </c>
      <c r="J20" s="52"/>
      <c r="K20" s="53" t="e">
        <f t="shared" si="4"/>
        <v>#N/A</v>
      </c>
      <c r="L20" s="103">
        <f>J20</f>
        <v>0</v>
      </c>
      <c r="M20" s="103"/>
      <c r="N20" s="56" t="e">
        <f t="shared" si="5"/>
        <v>#N/A</v>
      </c>
      <c r="O20" s="56"/>
      <c r="R20" s="76" t="s">
        <v>211</v>
      </c>
      <c r="S20" s="10">
        <v>0.2</v>
      </c>
      <c r="T20" s="85" t="s">
        <v>211</v>
      </c>
    </row>
    <row r="21" spans="1:20" s="32" customFormat="1" ht="18" customHeight="1" x14ac:dyDescent="0.35">
      <c r="A21" s="57" t="s">
        <v>0</v>
      </c>
      <c r="B21" s="58"/>
      <c r="C21" s="62">
        <f t="array" ref="C21">SUM(IFERROR(C18:C20,0))</f>
        <v>0</v>
      </c>
      <c r="D21" s="87" t="s">
        <v>73</v>
      </c>
      <c r="E21" s="87"/>
      <c r="F21" s="60">
        <f t="array" ref="F21">SUM(IFERROR(F18:F20,0))</f>
        <v>0</v>
      </c>
      <c r="G21" s="60"/>
      <c r="I21" s="57" t="s">
        <v>0</v>
      </c>
      <c r="J21" s="58"/>
      <c r="K21" s="62">
        <f t="array" ref="K21">SUM(IFERROR(K18:K20,0))</f>
        <v>0</v>
      </c>
      <c r="L21" s="88" t="s">
        <v>73</v>
      </c>
      <c r="M21" s="88"/>
      <c r="N21" s="60">
        <f t="array" ref="N21">SUM(IFERROR(N18:N20,0))</f>
        <v>0</v>
      </c>
      <c r="O21" s="60"/>
      <c r="R21" s="9" t="s">
        <v>6</v>
      </c>
      <c r="S21" s="10">
        <v>0.4</v>
      </c>
      <c r="T21" s="84" t="s">
        <v>6</v>
      </c>
    </row>
    <row r="22" spans="1:20" s="32" customFormat="1" ht="18" customHeight="1" x14ac:dyDescent="0.35">
      <c r="R22" s="76" t="s">
        <v>213</v>
      </c>
      <c r="S22" s="10">
        <v>0.4</v>
      </c>
      <c r="T22" s="85" t="s">
        <v>213</v>
      </c>
    </row>
    <row r="23" spans="1:20" s="32" customFormat="1" ht="18" customHeight="1" x14ac:dyDescent="0.35">
      <c r="A23" s="32" t="s">
        <v>75</v>
      </c>
      <c r="B23" s="89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1"/>
      <c r="R23" s="9" t="s">
        <v>7</v>
      </c>
      <c r="S23" s="10">
        <v>0.7</v>
      </c>
      <c r="T23" s="84" t="s">
        <v>7</v>
      </c>
    </row>
    <row r="24" spans="1:20" s="32" customFormat="1" ht="18" customHeight="1" x14ac:dyDescent="0.35">
      <c r="B24" s="92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4"/>
      <c r="R24" s="76" t="s">
        <v>212</v>
      </c>
      <c r="S24" s="10">
        <v>0.7</v>
      </c>
      <c r="T24" s="85" t="s">
        <v>212</v>
      </c>
    </row>
    <row r="25" spans="1:20" s="32" customFormat="1" ht="18" customHeight="1" x14ac:dyDescent="0.35">
      <c r="B25" s="92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4"/>
      <c r="R25" s="9" t="s">
        <v>8</v>
      </c>
      <c r="S25" s="10">
        <v>0.5</v>
      </c>
      <c r="T25" s="84" t="s">
        <v>8</v>
      </c>
    </row>
    <row r="26" spans="1:20" s="32" customFormat="1" ht="18" customHeight="1" x14ac:dyDescent="0.35"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7"/>
      <c r="R26" s="9" t="s">
        <v>89</v>
      </c>
      <c r="S26" s="10">
        <v>0.5</v>
      </c>
      <c r="T26" s="84" t="s">
        <v>89</v>
      </c>
    </row>
    <row r="27" spans="1:20" s="32" customFormat="1" ht="18" customHeight="1" x14ac:dyDescent="0.35">
      <c r="R27" s="9" t="s">
        <v>9</v>
      </c>
      <c r="S27" s="10">
        <v>0.6</v>
      </c>
      <c r="T27" s="84" t="s">
        <v>9</v>
      </c>
    </row>
    <row r="28" spans="1:20" s="32" customFormat="1" ht="18" customHeight="1" x14ac:dyDescent="0.35">
      <c r="R28" s="9" t="s">
        <v>90</v>
      </c>
      <c r="S28" s="10">
        <v>0.6</v>
      </c>
      <c r="T28" s="84" t="s">
        <v>90</v>
      </c>
    </row>
    <row r="29" spans="1:20" s="32" customFormat="1" ht="18" customHeight="1" x14ac:dyDescent="0.35">
      <c r="R29" s="9" t="s">
        <v>10</v>
      </c>
      <c r="S29" s="10">
        <v>0.6</v>
      </c>
      <c r="T29" s="84" t="s">
        <v>10</v>
      </c>
    </row>
    <row r="30" spans="1:20" s="32" customFormat="1" ht="18" customHeight="1" x14ac:dyDescent="0.35">
      <c r="R30" s="9" t="s">
        <v>91</v>
      </c>
      <c r="S30" s="10">
        <v>0.6</v>
      </c>
      <c r="T30" s="84" t="s">
        <v>91</v>
      </c>
    </row>
    <row r="31" spans="1:20" s="32" customFormat="1" ht="18" customHeight="1" x14ac:dyDescent="0.35">
      <c r="R31" s="9" t="s">
        <v>11</v>
      </c>
      <c r="S31" s="10">
        <v>0.7</v>
      </c>
      <c r="T31" s="84" t="s">
        <v>11</v>
      </c>
    </row>
    <row r="32" spans="1:20" s="32" customFormat="1" ht="18" customHeight="1" x14ac:dyDescent="0.35">
      <c r="R32" s="9" t="s">
        <v>92</v>
      </c>
      <c r="S32" s="10">
        <v>0.7</v>
      </c>
      <c r="T32" s="84" t="s">
        <v>92</v>
      </c>
    </row>
    <row r="33" spans="18:20" s="32" customFormat="1" ht="18" customHeight="1" x14ac:dyDescent="0.35">
      <c r="R33" s="9" t="s">
        <v>12</v>
      </c>
      <c r="S33" s="10">
        <v>0.7</v>
      </c>
      <c r="T33" s="84" t="s">
        <v>12</v>
      </c>
    </row>
    <row r="34" spans="18:20" s="32" customFormat="1" ht="18" customHeight="1" x14ac:dyDescent="0.35">
      <c r="R34" s="9" t="s">
        <v>93</v>
      </c>
      <c r="S34" s="10">
        <v>0.7</v>
      </c>
      <c r="T34" s="84" t="s">
        <v>93</v>
      </c>
    </row>
    <row r="35" spans="18:20" s="32" customFormat="1" ht="18" customHeight="1" x14ac:dyDescent="0.35">
      <c r="R35" s="9" t="s">
        <v>13</v>
      </c>
      <c r="S35" s="10">
        <v>0.7</v>
      </c>
      <c r="T35" s="84" t="s">
        <v>13</v>
      </c>
    </row>
    <row r="36" spans="18:20" x14ac:dyDescent="0.35">
      <c r="R36" s="9" t="s">
        <v>94</v>
      </c>
      <c r="S36" s="10">
        <v>0.7</v>
      </c>
      <c r="T36" s="84" t="s">
        <v>94</v>
      </c>
    </row>
    <row r="37" spans="18:20" x14ac:dyDescent="0.35">
      <c r="R37" s="9" t="s">
        <v>14</v>
      </c>
      <c r="S37" s="10">
        <v>0.9</v>
      </c>
      <c r="T37" s="84" t="s">
        <v>14</v>
      </c>
    </row>
    <row r="38" spans="18:20" x14ac:dyDescent="0.35">
      <c r="R38" s="76" t="s">
        <v>201</v>
      </c>
      <c r="S38" s="10">
        <v>0.9</v>
      </c>
      <c r="T38" s="85" t="s">
        <v>201</v>
      </c>
    </row>
    <row r="39" spans="18:20" x14ac:dyDescent="0.35">
      <c r="R39" s="9" t="s">
        <v>15</v>
      </c>
      <c r="S39" s="10">
        <v>1.2</v>
      </c>
      <c r="T39" s="84" t="s">
        <v>15</v>
      </c>
    </row>
    <row r="40" spans="18:20" x14ac:dyDescent="0.35">
      <c r="R40" s="76" t="s">
        <v>202</v>
      </c>
      <c r="S40" s="10">
        <v>1.2</v>
      </c>
      <c r="T40" s="85" t="s">
        <v>202</v>
      </c>
    </row>
    <row r="41" spans="18:20" x14ac:dyDescent="0.35">
      <c r="R41" s="9" t="s">
        <v>16</v>
      </c>
      <c r="S41" s="10">
        <v>1.5</v>
      </c>
      <c r="T41" s="84" t="s">
        <v>16</v>
      </c>
    </row>
    <row r="42" spans="18:20" x14ac:dyDescent="0.35">
      <c r="R42" s="76" t="s">
        <v>203</v>
      </c>
      <c r="S42" s="10">
        <v>1.5</v>
      </c>
      <c r="T42" s="85" t="s">
        <v>203</v>
      </c>
    </row>
    <row r="43" spans="18:20" x14ac:dyDescent="0.35">
      <c r="R43" s="9" t="s">
        <v>17</v>
      </c>
      <c r="S43" s="10">
        <v>1.9</v>
      </c>
      <c r="T43" s="84" t="s">
        <v>17</v>
      </c>
    </row>
    <row r="44" spans="18:20" x14ac:dyDescent="0.35">
      <c r="R44" s="76" t="s">
        <v>204</v>
      </c>
      <c r="S44" s="10">
        <v>1.9</v>
      </c>
      <c r="T44" s="85" t="s">
        <v>204</v>
      </c>
    </row>
    <row r="45" spans="18:20" x14ac:dyDescent="0.35">
      <c r="R45" s="9" t="s">
        <v>18</v>
      </c>
      <c r="S45" s="10">
        <v>2.2999999999999998</v>
      </c>
      <c r="T45" s="84" t="s">
        <v>18</v>
      </c>
    </row>
    <row r="46" spans="18:20" x14ac:dyDescent="0.35">
      <c r="R46" s="76" t="s">
        <v>205</v>
      </c>
      <c r="S46" s="10">
        <v>2.2999999999999998</v>
      </c>
      <c r="T46" s="85" t="s">
        <v>205</v>
      </c>
    </row>
    <row r="47" spans="18:20" x14ac:dyDescent="0.35">
      <c r="R47" s="9" t="s">
        <v>170</v>
      </c>
      <c r="S47" s="10">
        <v>2.8</v>
      </c>
      <c r="T47" s="84" t="s">
        <v>170</v>
      </c>
    </row>
    <row r="48" spans="18:20" x14ac:dyDescent="0.35">
      <c r="R48" s="76" t="s">
        <v>206</v>
      </c>
      <c r="S48" s="10">
        <v>2.8</v>
      </c>
      <c r="T48" s="85" t="s">
        <v>206</v>
      </c>
    </row>
    <row r="49" spans="18:20" x14ac:dyDescent="0.35">
      <c r="R49" s="9" t="s">
        <v>171</v>
      </c>
      <c r="S49" s="10">
        <v>3.3</v>
      </c>
      <c r="T49" s="84" t="s">
        <v>171</v>
      </c>
    </row>
    <row r="50" spans="18:20" x14ac:dyDescent="0.35">
      <c r="R50" s="76" t="s">
        <v>207</v>
      </c>
      <c r="S50" s="10">
        <v>3.3</v>
      </c>
      <c r="T50" s="85" t="s">
        <v>207</v>
      </c>
    </row>
    <row r="51" spans="18:20" x14ac:dyDescent="0.35">
      <c r="R51" s="9" t="s">
        <v>172</v>
      </c>
      <c r="S51" s="10">
        <v>4.5</v>
      </c>
      <c r="T51" s="84" t="s">
        <v>172</v>
      </c>
    </row>
    <row r="52" spans="18:20" x14ac:dyDescent="0.35">
      <c r="R52" s="76" t="s">
        <v>208</v>
      </c>
      <c r="S52" s="10">
        <v>4.5</v>
      </c>
      <c r="T52" s="85" t="s">
        <v>208</v>
      </c>
    </row>
    <row r="53" spans="18:20" x14ac:dyDescent="0.35">
      <c r="R53" s="9" t="s">
        <v>19</v>
      </c>
      <c r="S53" s="10">
        <v>2</v>
      </c>
      <c r="T53" s="84" t="s">
        <v>19</v>
      </c>
    </row>
    <row r="54" spans="18:20" x14ac:dyDescent="0.35">
      <c r="R54" s="9" t="s">
        <v>95</v>
      </c>
      <c r="S54" s="10">
        <v>2</v>
      </c>
      <c r="T54" s="84" t="s">
        <v>95</v>
      </c>
    </row>
    <row r="55" spans="18:20" x14ac:dyDescent="0.35">
      <c r="R55" s="9" t="s">
        <v>20</v>
      </c>
      <c r="S55" s="10">
        <v>2.4</v>
      </c>
      <c r="T55" s="84" t="s">
        <v>20</v>
      </c>
    </row>
    <row r="56" spans="18:20" x14ac:dyDescent="0.35">
      <c r="R56" s="9" t="s">
        <v>96</v>
      </c>
      <c r="S56" s="10">
        <v>2.4</v>
      </c>
      <c r="T56" s="84" t="s">
        <v>96</v>
      </c>
    </row>
    <row r="57" spans="18:20" x14ac:dyDescent="0.35">
      <c r="R57" s="9" t="s">
        <v>21</v>
      </c>
      <c r="S57" s="10">
        <v>2.8</v>
      </c>
      <c r="T57" s="84" t="s">
        <v>21</v>
      </c>
    </row>
    <row r="58" spans="18:20" x14ac:dyDescent="0.35">
      <c r="R58" s="9" t="s">
        <v>97</v>
      </c>
      <c r="S58" s="10">
        <v>2.8</v>
      </c>
      <c r="T58" s="84" t="s">
        <v>97</v>
      </c>
    </row>
    <row r="59" spans="18:20" x14ac:dyDescent="0.35">
      <c r="R59" s="9" t="s">
        <v>22</v>
      </c>
      <c r="S59" s="10">
        <v>2.4</v>
      </c>
      <c r="T59" s="84" t="s">
        <v>22</v>
      </c>
    </row>
    <row r="60" spans="18:20" x14ac:dyDescent="0.35">
      <c r="R60" s="9" t="s">
        <v>98</v>
      </c>
      <c r="S60" s="10">
        <v>2.4</v>
      </c>
      <c r="T60" s="84" t="s">
        <v>98</v>
      </c>
    </row>
    <row r="61" spans="18:20" x14ac:dyDescent="0.35">
      <c r="R61" s="9" t="s">
        <v>23</v>
      </c>
      <c r="S61" s="10">
        <v>2.8</v>
      </c>
      <c r="T61" s="84" t="s">
        <v>23</v>
      </c>
    </row>
    <row r="62" spans="18:20" x14ac:dyDescent="0.35">
      <c r="R62" s="9" t="s">
        <v>99</v>
      </c>
      <c r="S62" s="10">
        <v>2.8</v>
      </c>
      <c r="T62" s="84" t="s">
        <v>99</v>
      </c>
    </row>
    <row r="63" spans="18:20" x14ac:dyDescent="0.35">
      <c r="R63" s="9" t="s">
        <v>173</v>
      </c>
      <c r="S63" s="10">
        <v>3.2</v>
      </c>
      <c r="T63" s="84" t="s">
        <v>173</v>
      </c>
    </row>
    <row r="64" spans="18:20" x14ac:dyDescent="0.35">
      <c r="R64" s="9" t="s">
        <v>174</v>
      </c>
      <c r="S64" s="10">
        <v>3.2</v>
      </c>
      <c r="T64" s="84" t="s">
        <v>174</v>
      </c>
    </row>
    <row r="65" spans="18:20" x14ac:dyDescent="0.35">
      <c r="R65" s="9" t="s">
        <v>24</v>
      </c>
      <c r="S65" s="10">
        <v>2.8</v>
      </c>
      <c r="T65" s="84" t="s">
        <v>24</v>
      </c>
    </row>
    <row r="66" spans="18:20" x14ac:dyDescent="0.35">
      <c r="R66" s="9" t="s">
        <v>100</v>
      </c>
      <c r="S66" s="10">
        <v>2.8</v>
      </c>
      <c r="T66" s="84" t="s">
        <v>100</v>
      </c>
    </row>
    <row r="67" spans="18:20" x14ac:dyDescent="0.35">
      <c r="R67" s="9" t="s">
        <v>25</v>
      </c>
      <c r="S67" s="10">
        <v>3.2</v>
      </c>
      <c r="T67" s="84" t="s">
        <v>25</v>
      </c>
    </row>
    <row r="68" spans="18:20" x14ac:dyDescent="0.35">
      <c r="R68" s="9" t="s">
        <v>101</v>
      </c>
      <c r="S68" s="10">
        <v>3.2</v>
      </c>
      <c r="T68" s="84" t="s">
        <v>101</v>
      </c>
    </row>
    <row r="69" spans="18:20" x14ac:dyDescent="0.35">
      <c r="R69" s="9" t="s">
        <v>175</v>
      </c>
      <c r="S69" s="10">
        <v>3.6</v>
      </c>
      <c r="T69" s="84" t="s">
        <v>175</v>
      </c>
    </row>
    <row r="70" spans="18:20" x14ac:dyDescent="0.35">
      <c r="R70" s="9" t="s">
        <v>176</v>
      </c>
      <c r="S70" s="10">
        <v>3.6</v>
      </c>
      <c r="T70" s="84" t="s">
        <v>176</v>
      </c>
    </row>
    <row r="71" spans="18:20" x14ac:dyDescent="0.35">
      <c r="R71" s="9" t="s">
        <v>26</v>
      </c>
      <c r="S71" s="10">
        <v>2.4</v>
      </c>
      <c r="T71" s="84" t="s">
        <v>26</v>
      </c>
    </row>
    <row r="72" spans="18:20" x14ac:dyDescent="0.35">
      <c r="R72" s="9" t="s">
        <v>102</v>
      </c>
      <c r="S72" s="10">
        <v>2.4</v>
      </c>
      <c r="T72" s="84" t="s">
        <v>102</v>
      </c>
    </row>
    <row r="73" spans="18:20" x14ac:dyDescent="0.35">
      <c r="R73" s="9" t="s">
        <v>27</v>
      </c>
      <c r="S73" s="10">
        <v>2.8</v>
      </c>
      <c r="T73" s="84" t="s">
        <v>27</v>
      </c>
    </row>
    <row r="74" spans="18:20" x14ac:dyDescent="0.35">
      <c r="R74" s="9" t="s">
        <v>103</v>
      </c>
      <c r="S74" s="10">
        <v>2.8</v>
      </c>
      <c r="T74" s="84" t="s">
        <v>103</v>
      </c>
    </row>
    <row r="75" spans="18:20" x14ac:dyDescent="0.35">
      <c r="R75" s="9" t="s">
        <v>28</v>
      </c>
      <c r="S75" s="10">
        <v>3.2</v>
      </c>
      <c r="T75" s="84" t="s">
        <v>28</v>
      </c>
    </row>
    <row r="76" spans="18:20" x14ac:dyDescent="0.35">
      <c r="R76" s="9" t="s">
        <v>104</v>
      </c>
      <c r="S76" s="10">
        <v>3.2</v>
      </c>
      <c r="T76" s="84" t="s">
        <v>104</v>
      </c>
    </row>
    <row r="77" spans="18:20" x14ac:dyDescent="0.35">
      <c r="R77" s="9" t="s">
        <v>29</v>
      </c>
      <c r="S77" s="10">
        <v>2.8</v>
      </c>
      <c r="T77" s="84" t="s">
        <v>29</v>
      </c>
    </row>
    <row r="78" spans="18:20" x14ac:dyDescent="0.35">
      <c r="R78" s="9" t="s">
        <v>105</v>
      </c>
      <c r="S78" s="10">
        <v>2.8</v>
      </c>
      <c r="T78" s="84" t="s">
        <v>105</v>
      </c>
    </row>
    <row r="79" spans="18:20" x14ac:dyDescent="0.35">
      <c r="R79" s="9" t="s">
        <v>30</v>
      </c>
      <c r="S79" s="10">
        <v>3.2</v>
      </c>
      <c r="T79" s="84" t="s">
        <v>30</v>
      </c>
    </row>
    <row r="80" spans="18:20" x14ac:dyDescent="0.35">
      <c r="R80" s="9" t="s">
        <v>106</v>
      </c>
      <c r="S80" s="10">
        <v>3.2</v>
      </c>
      <c r="T80" s="84" t="s">
        <v>106</v>
      </c>
    </row>
    <row r="81" spans="18:20" x14ac:dyDescent="0.35">
      <c r="R81" s="9" t="s">
        <v>31</v>
      </c>
      <c r="S81" s="10">
        <v>3.6</v>
      </c>
      <c r="T81" s="84" t="s">
        <v>31</v>
      </c>
    </row>
    <row r="82" spans="18:20" x14ac:dyDescent="0.35">
      <c r="R82" s="9" t="s">
        <v>107</v>
      </c>
      <c r="S82" s="10">
        <v>3.6</v>
      </c>
      <c r="T82" s="84" t="s">
        <v>107</v>
      </c>
    </row>
    <row r="83" spans="18:20" x14ac:dyDescent="0.35">
      <c r="R83" s="9" t="s">
        <v>32</v>
      </c>
      <c r="S83" s="10">
        <v>3.2</v>
      </c>
      <c r="T83" s="84" t="s">
        <v>32</v>
      </c>
    </row>
    <row r="84" spans="18:20" x14ac:dyDescent="0.35">
      <c r="R84" s="9" t="s">
        <v>108</v>
      </c>
      <c r="S84" s="10">
        <v>3.2</v>
      </c>
      <c r="T84" s="84" t="s">
        <v>108</v>
      </c>
    </row>
    <row r="85" spans="18:20" x14ac:dyDescent="0.35">
      <c r="R85" s="9" t="s">
        <v>33</v>
      </c>
      <c r="S85" s="10">
        <v>3.6</v>
      </c>
      <c r="T85" s="84" t="s">
        <v>33</v>
      </c>
    </row>
    <row r="86" spans="18:20" x14ac:dyDescent="0.35">
      <c r="R86" s="9" t="s">
        <v>109</v>
      </c>
      <c r="S86" s="10">
        <v>3.6</v>
      </c>
      <c r="T86" s="84" t="s">
        <v>109</v>
      </c>
    </row>
    <row r="87" spans="18:20" x14ac:dyDescent="0.35">
      <c r="R87" s="9" t="s">
        <v>34</v>
      </c>
      <c r="S87" s="10">
        <v>4</v>
      </c>
      <c r="T87" s="84" t="s">
        <v>34</v>
      </c>
    </row>
    <row r="88" spans="18:20" x14ac:dyDescent="0.35">
      <c r="R88" s="9" t="s">
        <v>110</v>
      </c>
      <c r="S88" s="10">
        <v>4</v>
      </c>
      <c r="T88" s="84" t="s">
        <v>110</v>
      </c>
    </row>
    <row r="89" spans="18:20" x14ac:dyDescent="0.35">
      <c r="R89" s="9" t="s">
        <v>35</v>
      </c>
      <c r="S89" s="10">
        <v>3.2</v>
      </c>
      <c r="T89" s="84" t="s">
        <v>35</v>
      </c>
    </row>
    <row r="90" spans="18:20" x14ac:dyDescent="0.35">
      <c r="R90" s="9" t="s">
        <v>111</v>
      </c>
      <c r="S90" s="10">
        <v>3.2</v>
      </c>
      <c r="T90" s="84" t="s">
        <v>111</v>
      </c>
    </row>
    <row r="91" spans="18:20" x14ac:dyDescent="0.35">
      <c r="R91" s="9" t="s">
        <v>36</v>
      </c>
      <c r="S91" s="10">
        <v>3.6</v>
      </c>
      <c r="T91" s="84" t="s">
        <v>36</v>
      </c>
    </row>
    <row r="92" spans="18:20" x14ac:dyDescent="0.35">
      <c r="R92" s="9" t="s">
        <v>112</v>
      </c>
      <c r="S92" s="10">
        <v>3.6</v>
      </c>
      <c r="T92" s="84" t="s">
        <v>112</v>
      </c>
    </row>
    <row r="93" spans="18:20" x14ac:dyDescent="0.35">
      <c r="R93" s="9" t="s">
        <v>177</v>
      </c>
      <c r="S93" s="10">
        <v>4</v>
      </c>
      <c r="T93" s="84" t="s">
        <v>177</v>
      </c>
    </row>
    <row r="94" spans="18:20" x14ac:dyDescent="0.35">
      <c r="R94" s="9" t="s">
        <v>178</v>
      </c>
      <c r="S94" s="10">
        <v>4</v>
      </c>
      <c r="T94" s="84" t="s">
        <v>178</v>
      </c>
    </row>
    <row r="95" spans="18:20" x14ac:dyDescent="0.35">
      <c r="R95" s="9" t="s">
        <v>37</v>
      </c>
      <c r="S95" s="10">
        <v>3.6</v>
      </c>
      <c r="T95" s="84" t="s">
        <v>37</v>
      </c>
    </row>
    <row r="96" spans="18:20" x14ac:dyDescent="0.35">
      <c r="R96" s="9" t="s">
        <v>113</v>
      </c>
      <c r="S96" s="10">
        <v>3.6</v>
      </c>
      <c r="T96" s="84" t="s">
        <v>113</v>
      </c>
    </row>
    <row r="97" spans="18:20" x14ac:dyDescent="0.35">
      <c r="R97" s="9" t="s">
        <v>38</v>
      </c>
      <c r="S97" s="10">
        <v>4</v>
      </c>
      <c r="T97" s="84" t="s">
        <v>38</v>
      </c>
    </row>
    <row r="98" spans="18:20" x14ac:dyDescent="0.35">
      <c r="R98" s="9" t="s">
        <v>116</v>
      </c>
      <c r="S98" s="10">
        <v>4</v>
      </c>
      <c r="T98" s="84" t="s">
        <v>116</v>
      </c>
    </row>
    <row r="99" spans="18:20" x14ac:dyDescent="0.35">
      <c r="R99" s="9" t="s">
        <v>39</v>
      </c>
      <c r="S99" s="10">
        <v>4.4000000000000004</v>
      </c>
      <c r="T99" s="84" t="s">
        <v>39</v>
      </c>
    </row>
    <row r="100" spans="18:20" x14ac:dyDescent="0.35">
      <c r="R100" s="9" t="s">
        <v>119</v>
      </c>
      <c r="S100" s="10">
        <v>4.4000000000000004</v>
      </c>
      <c r="T100" s="84" t="s">
        <v>119</v>
      </c>
    </row>
    <row r="101" spans="18:20" x14ac:dyDescent="0.35">
      <c r="R101" s="9" t="s">
        <v>114</v>
      </c>
      <c r="S101" s="10">
        <v>3.6</v>
      </c>
      <c r="T101" s="84" t="s">
        <v>114</v>
      </c>
    </row>
    <row r="102" spans="18:20" x14ac:dyDescent="0.35">
      <c r="R102" s="9" t="s">
        <v>115</v>
      </c>
      <c r="S102" s="10">
        <v>3.6</v>
      </c>
      <c r="T102" s="84" t="s">
        <v>115</v>
      </c>
    </row>
    <row r="103" spans="18:20" x14ac:dyDescent="0.35">
      <c r="R103" s="9" t="s">
        <v>117</v>
      </c>
      <c r="S103" s="10">
        <v>4</v>
      </c>
      <c r="T103" s="84" t="s">
        <v>117</v>
      </c>
    </row>
    <row r="104" spans="18:20" x14ac:dyDescent="0.35">
      <c r="R104" s="9" t="s">
        <v>118</v>
      </c>
      <c r="S104" s="10">
        <v>4</v>
      </c>
      <c r="T104" s="84" t="s">
        <v>118</v>
      </c>
    </row>
    <row r="105" spans="18:20" x14ac:dyDescent="0.35">
      <c r="R105" s="9" t="s">
        <v>40</v>
      </c>
      <c r="S105" s="10">
        <v>3.6</v>
      </c>
      <c r="T105" s="84" t="s">
        <v>40</v>
      </c>
    </row>
    <row r="106" spans="18:20" x14ac:dyDescent="0.35">
      <c r="R106" s="9" t="s">
        <v>120</v>
      </c>
      <c r="S106" s="10">
        <v>3.6</v>
      </c>
      <c r="T106" s="84" t="s">
        <v>120</v>
      </c>
    </row>
    <row r="107" spans="18:20" x14ac:dyDescent="0.35">
      <c r="R107" s="9" t="s">
        <v>41</v>
      </c>
      <c r="S107" s="10">
        <v>4</v>
      </c>
      <c r="T107" s="84" t="s">
        <v>41</v>
      </c>
    </row>
    <row r="108" spans="18:20" x14ac:dyDescent="0.35">
      <c r="R108" s="9" t="s">
        <v>121</v>
      </c>
      <c r="S108" s="10">
        <v>4</v>
      </c>
      <c r="T108" s="84" t="s">
        <v>121</v>
      </c>
    </row>
    <row r="109" spans="18:20" x14ac:dyDescent="0.35">
      <c r="R109" s="9" t="s">
        <v>179</v>
      </c>
      <c r="S109" s="10">
        <v>4.4000000000000004</v>
      </c>
      <c r="T109" s="84" t="s">
        <v>179</v>
      </c>
    </row>
    <row r="110" spans="18:20" x14ac:dyDescent="0.35">
      <c r="R110" s="9" t="s">
        <v>180</v>
      </c>
      <c r="S110" s="10">
        <v>4.4000000000000004</v>
      </c>
      <c r="T110" s="84" t="s">
        <v>180</v>
      </c>
    </row>
    <row r="111" spans="18:20" x14ac:dyDescent="0.35">
      <c r="R111" s="9" t="s">
        <v>42</v>
      </c>
      <c r="S111" s="10">
        <v>4</v>
      </c>
      <c r="T111" s="84" t="s">
        <v>42</v>
      </c>
    </row>
    <row r="112" spans="18:20" x14ac:dyDescent="0.35">
      <c r="R112" s="9" t="s">
        <v>122</v>
      </c>
      <c r="S112" s="10">
        <v>4</v>
      </c>
      <c r="T112" s="84" t="s">
        <v>122</v>
      </c>
    </row>
    <row r="113" spans="18:20" x14ac:dyDescent="0.35">
      <c r="R113" s="9" t="s">
        <v>181</v>
      </c>
      <c r="S113" s="10">
        <v>4</v>
      </c>
      <c r="T113" s="84" t="s">
        <v>181</v>
      </c>
    </row>
    <row r="114" spans="18:20" x14ac:dyDescent="0.35">
      <c r="R114" s="9" t="s">
        <v>182</v>
      </c>
      <c r="S114" s="10">
        <v>4</v>
      </c>
      <c r="T114" s="84" t="s">
        <v>182</v>
      </c>
    </row>
    <row r="115" spans="18:20" x14ac:dyDescent="0.35">
      <c r="R115" s="9" t="s">
        <v>43</v>
      </c>
      <c r="S115" s="10">
        <v>4.4000000000000004</v>
      </c>
      <c r="T115" s="84" t="s">
        <v>43</v>
      </c>
    </row>
    <row r="116" spans="18:20" x14ac:dyDescent="0.35">
      <c r="R116" s="9" t="s">
        <v>123</v>
      </c>
      <c r="S116" s="10">
        <v>4.4000000000000004</v>
      </c>
      <c r="T116" s="84" t="s">
        <v>123</v>
      </c>
    </row>
    <row r="117" spans="18:20" x14ac:dyDescent="0.35">
      <c r="R117" s="9" t="s">
        <v>183</v>
      </c>
      <c r="S117" s="10">
        <v>4.4000000000000004</v>
      </c>
      <c r="T117" s="84" t="s">
        <v>183</v>
      </c>
    </row>
    <row r="118" spans="18:20" x14ac:dyDescent="0.35">
      <c r="R118" s="9" t="s">
        <v>184</v>
      </c>
      <c r="S118" s="10">
        <v>4.4000000000000004</v>
      </c>
      <c r="T118" s="84" t="s">
        <v>184</v>
      </c>
    </row>
    <row r="119" spans="18:20" x14ac:dyDescent="0.35">
      <c r="R119" s="9" t="s">
        <v>44</v>
      </c>
      <c r="S119" s="10">
        <v>4.8</v>
      </c>
      <c r="T119" s="84" t="s">
        <v>44</v>
      </c>
    </row>
    <row r="120" spans="18:20" x14ac:dyDescent="0.35">
      <c r="R120" s="9" t="s">
        <v>124</v>
      </c>
      <c r="S120" s="10">
        <v>4.8</v>
      </c>
      <c r="T120" s="84" t="s">
        <v>124</v>
      </c>
    </row>
    <row r="121" spans="18:20" x14ac:dyDescent="0.35">
      <c r="R121" s="9" t="s">
        <v>185</v>
      </c>
      <c r="S121" s="10">
        <v>4.8</v>
      </c>
      <c r="T121" s="84" t="s">
        <v>185</v>
      </c>
    </row>
    <row r="122" spans="18:20" x14ac:dyDescent="0.35">
      <c r="R122" s="9" t="s">
        <v>185</v>
      </c>
      <c r="S122" s="10">
        <v>4.8</v>
      </c>
      <c r="T122" s="84" t="s">
        <v>185</v>
      </c>
    </row>
    <row r="123" spans="18:20" x14ac:dyDescent="0.35">
      <c r="R123" s="9" t="s">
        <v>45</v>
      </c>
      <c r="S123" s="10">
        <v>4.4000000000000004</v>
      </c>
      <c r="T123" s="84" t="s">
        <v>45</v>
      </c>
    </row>
    <row r="124" spans="18:20" x14ac:dyDescent="0.35">
      <c r="R124" s="9" t="s">
        <v>125</v>
      </c>
      <c r="S124" s="10">
        <v>4.4000000000000004</v>
      </c>
      <c r="T124" s="84" t="s">
        <v>125</v>
      </c>
    </row>
    <row r="125" spans="18:20" x14ac:dyDescent="0.35">
      <c r="R125" s="9" t="s">
        <v>46</v>
      </c>
      <c r="S125" s="10">
        <v>5.2</v>
      </c>
      <c r="T125" s="84" t="s">
        <v>46</v>
      </c>
    </row>
    <row r="126" spans="18:20" x14ac:dyDescent="0.35">
      <c r="R126" s="9" t="s">
        <v>126</v>
      </c>
      <c r="S126" s="10">
        <v>5.2</v>
      </c>
      <c r="T126" s="84" t="s">
        <v>126</v>
      </c>
    </row>
    <row r="127" spans="18:20" x14ac:dyDescent="0.35">
      <c r="R127" s="9" t="s">
        <v>47</v>
      </c>
      <c r="S127" s="10">
        <v>5.2</v>
      </c>
      <c r="T127" s="84" t="s">
        <v>47</v>
      </c>
    </row>
    <row r="128" spans="18:20" x14ac:dyDescent="0.35">
      <c r="R128" s="9" t="s">
        <v>127</v>
      </c>
      <c r="S128" s="10">
        <v>5.2</v>
      </c>
      <c r="T128" s="84" t="s">
        <v>127</v>
      </c>
    </row>
    <row r="129" spans="18:20" x14ac:dyDescent="0.35">
      <c r="R129" s="9" t="s">
        <v>48</v>
      </c>
      <c r="S129" s="10">
        <v>5.2</v>
      </c>
      <c r="T129" s="84" t="s">
        <v>48</v>
      </c>
    </row>
    <row r="130" spans="18:20" x14ac:dyDescent="0.35">
      <c r="R130" s="9" t="s">
        <v>128</v>
      </c>
      <c r="S130" s="10">
        <v>5.2</v>
      </c>
      <c r="T130" s="84" t="s">
        <v>128</v>
      </c>
    </row>
    <row r="131" spans="18:20" x14ac:dyDescent="0.35">
      <c r="R131" s="9" t="s">
        <v>49</v>
      </c>
      <c r="S131" s="10">
        <v>4.4000000000000004</v>
      </c>
      <c r="T131" s="84" t="s">
        <v>49</v>
      </c>
    </row>
    <row r="132" spans="18:20" x14ac:dyDescent="0.35">
      <c r="R132" s="9" t="s">
        <v>129</v>
      </c>
      <c r="S132" s="10">
        <v>4.4000000000000004</v>
      </c>
      <c r="T132" s="84" t="s">
        <v>129</v>
      </c>
    </row>
    <row r="133" spans="18:20" x14ac:dyDescent="0.35">
      <c r="R133" s="9" t="s">
        <v>50</v>
      </c>
      <c r="S133" s="10">
        <v>4.8</v>
      </c>
      <c r="T133" s="84" t="s">
        <v>50</v>
      </c>
    </row>
    <row r="134" spans="18:20" x14ac:dyDescent="0.35">
      <c r="R134" s="9" t="s">
        <v>130</v>
      </c>
      <c r="S134" s="10">
        <v>4.8</v>
      </c>
      <c r="T134" s="84" t="s">
        <v>130</v>
      </c>
    </row>
    <row r="135" spans="18:20" x14ac:dyDescent="0.35">
      <c r="R135" s="9" t="s">
        <v>51</v>
      </c>
      <c r="S135" s="10">
        <v>4</v>
      </c>
      <c r="T135" s="84" t="s">
        <v>51</v>
      </c>
    </row>
    <row r="136" spans="18:20" x14ac:dyDescent="0.35">
      <c r="R136" s="9" t="s">
        <v>131</v>
      </c>
      <c r="S136" s="10">
        <v>4</v>
      </c>
      <c r="T136" s="84" t="s">
        <v>131</v>
      </c>
    </row>
    <row r="137" spans="18:20" x14ac:dyDescent="0.35">
      <c r="R137" s="9" t="s">
        <v>52</v>
      </c>
      <c r="S137" s="10">
        <v>4.4000000000000004</v>
      </c>
      <c r="T137" s="84" t="s">
        <v>52</v>
      </c>
    </row>
    <row r="138" spans="18:20" x14ac:dyDescent="0.35">
      <c r="R138" s="9" t="s">
        <v>132</v>
      </c>
      <c r="S138" s="10">
        <v>4.4000000000000004</v>
      </c>
      <c r="T138" s="84" t="s">
        <v>132</v>
      </c>
    </row>
    <row r="139" spans="18:20" x14ac:dyDescent="0.35">
      <c r="R139" s="9" t="s">
        <v>53</v>
      </c>
      <c r="S139" s="10">
        <v>4.8</v>
      </c>
      <c r="T139" s="84" t="s">
        <v>53</v>
      </c>
    </row>
    <row r="140" spans="18:20" x14ac:dyDescent="0.35">
      <c r="R140" s="9" t="s">
        <v>133</v>
      </c>
      <c r="S140" s="10">
        <v>4.8</v>
      </c>
      <c r="T140" s="84" t="s">
        <v>133</v>
      </c>
    </row>
    <row r="141" spans="18:20" x14ac:dyDescent="0.35">
      <c r="R141" s="9" t="s">
        <v>54</v>
      </c>
      <c r="S141" s="10">
        <v>5.2</v>
      </c>
      <c r="T141" s="84" t="s">
        <v>54</v>
      </c>
    </row>
    <row r="142" spans="18:20" x14ac:dyDescent="0.35">
      <c r="R142" s="9" t="s">
        <v>134</v>
      </c>
      <c r="S142" s="10">
        <v>5.2</v>
      </c>
      <c r="T142" s="84" t="s">
        <v>134</v>
      </c>
    </row>
    <row r="143" spans="18:20" x14ac:dyDescent="0.35">
      <c r="R143" s="9" t="s">
        <v>55</v>
      </c>
      <c r="S143" s="10">
        <v>5.6</v>
      </c>
      <c r="T143" s="84" t="s">
        <v>55</v>
      </c>
    </row>
    <row r="144" spans="18:20" x14ac:dyDescent="0.35">
      <c r="R144" s="9" t="s">
        <v>135</v>
      </c>
      <c r="S144" s="10">
        <v>5.6</v>
      </c>
      <c r="T144" s="84" t="s">
        <v>135</v>
      </c>
    </row>
    <row r="145" spans="18:20" x14ac:dyDescent="0.35">
      <c r="R145" s="9" t="s">
        <v>186</v>
      </c>
      <c r="S145" s="10">
        <v>5.2</v>
      </c>
      <c r="T145" s="84" t="s">
        <v>186</v>
      </c>
    </row>
    <row r="146" spans="18:20" x14ac:dyDescent="0.35">
      <c r="R146" s="9" t="s">
        <v>187</v>
      </c>
      <c r="S146" s="10">
        <v>5.2</v>
      </c>
      <c r="T146" s="84" t="s">
        <v>187</v>
      </c>
    </row>
    <row r="147" spans="18:20" x14ac:dyDescent="0.35">
      <c r="R147" s="9" t="s">
        <v>56</v>
      </c>
      <c r="S147" s="10">
        <v>6</v>
      </c>
      <c r="T147" s="84" t="s">
        <v>56</v>
      </c>
    </row>
    <row r="148" spans="18:20" x14ac:dyDescent="0.35">
      <c r="R148" s="9" t="s">
        <v>136</v>
      </c>
      <c r="S148" s="10">
        <v>6</v>
      </c>
      <c r="T148" s="84" t="s">
        <v>136</v>
      </c>
    </row>
    <row r="149" spans="18:20" x14ac:dyDescent="0.35">
      <c r="R149" s="9" t="s">
        <v>57</v>
      </c>
      <c r="S149" s="10">
        <v>4.5</v>
      </c>
      <c r="T149" s="84" t="s">
        <v>57</v>
      </c>
    </row>
    <row r="150" spans="18:20" x14ac:dyDescent="0.35">
      <c r="R150" s="9" t="s">
        <v>137</v>
      </c>
      <c r="S150" s="10">
        <v>4.5</v>
      </c>
      <c r="T150" s="84" t="s">
        <v>137</v>
      </c>
    </row>
    <row r="151" spans="18:20" x14ac:dyDescent="0.35">
      <c r="R151" s="9" t="s">
        <v>58</v>
      </c>
      <c r="S151" s="10">
        <v>5.3</v>
      </c>
      <c r="T151" s="84" t="s">
        <v>58</v>
      </c>
    </row>
    <row r="152" spans="18:20" x14ac:dyDescent="0.35">
      <c r="R152" s="9" t="s">
        <v>138</v>
      </c>
      <c r="S152" s="10">
        <v>5.3</v>
      </c>
      <c r="T152" s="84" t="s">
        <v>138</v>
      </c>
    </row>
    <row r="153" spans="18:20" x14ac:dyDescent="0.35">
      <c r="R153" s="9" t="s">
        <v>59</v>
      </c>
      <c r="S153" s="10">
        <v>6.1</v>
      </c>
      <c r="T153" s="84" t="s">
        <v>59</v>
      </c>
    </row>
    <row r="154" spans="18:20" x14ac:dyDescent="0.35">
      <c r="R154" s="9" t="s">
        <v>139</v>
      </c>
      <c r="S154" s="10">
        <v>6.1</v>
      </c>
      <c r="T154" s="84" t="s">
        <v>139</v>
      </c>
    </row>
    <row r="155" spans="18:20" x14ac:dyDescent="0.35">
      <c r="R155" s="9" t="s">
        <v>60</v>
      </c>
      <c r="S155" s="10">
        <v>5.0999999999999996</v>
      </c>
      <c r="T155" s="84" t="s">
        <v>60</v>
      </c>
    </row>
    <row r="156" spans="18:20" x14ac:dyDescent="0.35">
      <c r="R156" s="9" t="s">
        <v>140</v>
      </c>
      <c r="S156" s="10">
        <v>5.0999999999999996</v>
      </c>
      <c r="T156" s="84" t="s">
        <v>140</v>
      </c>
    </row>
    <row r="157" spans="18:20" x14ac:dyDescent="0.35">
      <c r="R157" s="9" t="s">
        <v>61</v>
      </c>
      <c r="S157" s="10">
        <v>5.9</v>
      </c>
      <c r="T157" s="84" t="s">
        <v>61</v>
      </c>
    </row>
    <row r="158" spans="18:20" x14ac:dyDescent="0.35">
      <c r="R158" s="9" t="s">
        <v>141</v>
      </c>
      <c r="S158" s="10">
        <v>5.9</v>
      </c>
      <c r="T158" s="84" t="s">
        <v>141</v>
      </c>
    </row>
    <row r="159" spans="18:20" x14ac:dyDescent="0.35">
      <c r="R159" s="9" t="s">
        <v>62</v>
      </c>
      <c r="S159" s="10">
        <v>6.3</v>
      </c>
      <c r="T159" s="84" t="s">
        <v>62</v>
      </c>
    </row>
    <row r="160" spans="18:20" x14ac:dyDescent="0.35">
      <c r="R160" s="9" t="s">
        <v>142</v>
      </c>
      <c r="S160" s="10">
        <v>6.3</v>
      </c>
      <c r="T160" s="84" t="s">
        <v>142</v>
      </c>
    </row>
    <row r="161" spans="18:20" x14ac:dyDescent="0.35">
      <c r="R161" s="9" t="s">
        <v>63</v>
      </c>
      <c r="S161" s="10">
        <v>7.1</v>
      </c>
      <c r="T161" s="84" t="s">
        <v>63</v>
      </c>
    </row>
    <row r="162" spans="18:20" x14ac:dyDescent="0.35">
      <c r="R162" s="9" t="s">
        <v>143</v>
      </c>
      <c r="S162" s="10">
        <v>7.1</v>
      </c>
      <c r="T162" s="84" t="s">
        <v>143</v>
      </c>
    </row>
    <row r="163" spans="18:20" x14ac:dyDescent="0.35">
      <c r="R163" s="9" t="s">
        <v>64</v>
      </c>
      <c r="S163" s="10">
        <v>5.7</v>
      </c>
      <c r="T163" s="84" t="s">
        <v>64</v>
      </c>
    </row>
    <row r="164" spans="18:20" x14ac:dyDescent="0.35">
      <c r="R164" s="9" t="s">
        <v>144</v>
      </c>
      <c r="S164" s="10">
        <v>5.7</v>
      </c>
      <c r="T164" s="84" t="s">
        <v>144</v>
      </c>
    </row>
    <row r="165" spans="18:20" x14ac:dyDescent="0.35">
      <c r="R165" s="9" t="s">
        <v>65</v>
      </c>
      <c r="S165" s="10">
        <v>6.5</v>
      </c>
      <c r="T165" s="84" t="s">
        <v>65</v>
      </c>
    </row>
    <row r="166" spans="18:20" x14ac:dyDescent="0.35">
      <c r="R166" s="9" t="s">
        <v>145</v>
      </c>
      <c r="S166" s="10">
        <v>6.5</v>
      </c>
      <c r="T166" s="84" t="s">
        <v>145</v>
      </c>
    </row>
    <row r="167" spans="18:20" x14ac:dyDescent="0.35">
      <c r="R167" s="9" t="s">
        <v>66</v>
      </c>
      <c r="S167" s="10">
        <v>7.5</v>
      </c>
      <c r="T167" s="84" t="s">
        <v>66</v>
      </c>
    </row>
    <row r="168" spans="18:20" x14ac:dyDescent="0.35">
      <c r="R168" s="9" t="s">
        <v>146</v>
      </c>
      <c r="S168" s="10">
        <v>7.5</v>
      </c>
      <c r="T168" s="84" t="s">
        <v>146</v>
      </c>
    </row>
    <row r="169" spans="18:20" x14ac:dyDescent="0.35">
      <c r="R169" s="9" t="s">
        <v>67</v>
      </c>
      <c r="S169" s="10">
        <v>8.1</v>
      </c>
      <c r="T169" s="84" t="s">
        <v>67</v>
      </c>
    </row>
    <row r="170" spans="18:20" x14ac:dyDescent="0.35">
      <c r="R170" s="9" t="s">
        <v>147</v>
      </c>
      <c r="S170" s="10">
        <v>8.1</v>
      </c>
      <c r="T170" s="84" t="s">
        <v>147</v>
      </c>
    </row>
    <row r="171" spans="18:20" x14ac:dyDescent="0.35">
      <c r="R171" s="9" t="s">
        <v>68</v>
      </c>
      <c r="S171" s="10">
        <v>6.3</v>
      </c>
      <c r="T171" s="84" t="s">
        <v>68</v>
      </c>
    </row>
    <row r="172" spans="18:20" x14ac:dyDescent="0.35">
      <c r="R172" s="9" t="s">
        <v>148</v>
      </c>
      <c r="S172" s="10">
        <v>6.3</v>
      </c>
      <c r="T172" s="84" t="s">
        <v>148</v>
      </c>
    </row>
    <row r="173" spans="18:20" x14ac:dyDescent="0.35">
      <c r="R173" s="9" t="s">
        <v>69</v>
      </c>
      <c r="S173" s="10">
        <v>6.9</v>
      </c>
      <c r="T173" s="84" t="s">
        <v>69</v>
      </c>
    </row>
    <row r="174" spans="18:20" x14ac:dyDescent="0.35">
      <c r="R174" s="9" t="s">
        <v>149</v>
      </c>
      <c r="S174" s="10">
        <v>6.9</v>
      </c>
      <c r="T174" s="84" t="s">
        <v>149</v>
      </c>
    </row>
    <row r="175" spans="18:20" x14ac:dyDescent="0.35">
      <c r="R175" s="9" t="s">
        <v>188</v>
      </c>
      <c r="S175" s="10">
        <v>5.7</v>
      </c>
      <c r="T175" s="84" t="s">
        <v>188</v>
      </c>
    </row>
    <row r="176" spans="18:20" x14ac:dyDescent="0.35">
      <c r="R176" s="9" t="s">
        <v>189</v>
      </c>
      <c r="S176" s="10">
        <v>5.7</v>
      </c>
      <c r="T176" s="84" t="s">
        <v>189</v>
      </c>
    </row>
    <row r="177" spans="18:20" x14ac:dyDescent="0.35">
      <c r="R177" s="9" t="s">
        <v>190</v>
      </c>
      <c r="S177" s="10">
        <v>6.5</v>
      </c>
      <c r="T177" s="84" t="s">
        <v>190</v>
      </c>
    </row>
    <row r="178" spans="18:20" x14ac:dyDescent="0.35">
      <c r="R178" s="9" t="s">
        <v>191</v>
      </c>
      <c r="S178" s="10">
        <v>6.5</v>
      </c>
      <c r="T178" s="84" t="s">
        <v>191</v>
      </c>
    </row>
    <row r="179" spans="18:20" x14ac:dyDescent="0.35">
      <c r="R179" s="9" t="s">
        <v>192</v>
      </c>
      <c r="S179" s="10">
        <v>8</v>
      </c>
      <c r="T179" s="84" t="s">
        <v>192</v>
      </c>
    </row>
    <row r="180" spans="18:20" x14ac:dyDescent="0.35">
      <c r="R180" s="70" t="s">
        <v>193</v>
      </c>
      <c r="S180" s="71">
        <v>8</v>
      </c>
      <c r="T180" s="86" t="s">
        <v>193</v>
      </c>
    </row>
  </sheetData>
  <sheetProtection algorithmName="SHA-512" hashValue="2WR8lpdKPf5NhO8ENjczq+8ql9918MqvXhPz7iHnkOTRQX0rBMyQGJzAC/4KgQqG+J1BJVspPwgElSUM+bYF0A==" saltValue="Tuop30HHHZFoA93Hde09OA==" spinCount="100000" sheet="1" selectLockedCells="1"/>
  <mergeCells count="33">
    <mergeCell ref="D21:E21"/>
    <mergeCell ref="L21:M21"/>
    <mergeCell ref="B23:O26"/>
    <mergeCell ref="D18:E18"/>
    <mergeCell ref="L18:M18"/>
    <mergeCell ref="D19:E19"/>
    <mergeCell ref="L19:M19"/>
    <mergeCell ref="D20:E20"/>
    <mergeCell ref="L20:M20"/>
    <mergeCell ref="N17:O17"/>
    <mergeCell ref="D11:E11"/>
    <mergeCell ref="L11:M11"/>
    <mergeCell ref="D12:E12"/>
    <mergeCell ref="L12:M12"/>
    <mergeCell ref="D13:E13"/>
    <mergeCell ref="L13:M13"/>
    <mergeCell ref="D14:E14"/>
    <mergeCell ref="L14:M14"/>
    <mergeCell ref="D17:E17"/>
    <mergeCell ref="F17:G17"/>
    <mergeCell ref="L17:M17"/>
    <mergeCell ref="N10:O10"/>
    <mergeCell ref="A2:G2"/>
    <mergeCell ref="I2:O2"/>
    <mergeCell ref="A3:G3"/>
    <mergeCell ref="A4:G4"/>
    <mergeCell ref="I4:J4"/>
    <mergeCell ref="K4:L4"/>
    <mergeCell ref="I5:J6"/>
    <mergeCell ref="K5:L6"/>
    <mergeCell ref="D10:E10"/>
    <mergeCell ref="F10:G10"/>
    <mergeCell ref="L10:M10"/>
  </mergeCells>
  <conditionalFormatting sqref="D18:E20">
    <cfRule type="cellIs" dxfId="39" priority="1" operator="equal">
      <formula>D11</formula>
    </cfRule>
  </conditionalFormatting>
  <conditionalFormatting sqref="L11">
    <cfRule type="cellIs" dxfId="38" priority="2" operator="equal">
      <formula>D18</formula>
    </cfRule>
    <cfRule type="cellIs" dxfId="37" priority="3" operator="equal">
      <formula>D11</formula>
    </cfRule>
  </conditionalFormatting>
  <conditionalFormatting sqref="L12">
    <cfRule type="cellIs" dxfId="36" priority="4" operator="equal">
      <formula>D19</formula>
    </cfRule>
    <cfRule type="cellIs" dxfId="35" priority="5" operator="equal">
      <formula>D12</formula>
    </cfRule>
  </conditionalFormatting>
  <conditionalFormatting sqref="L13">
    <cfRule type="cellIs" dxfId="34" priority="6" operator="equal">
      <formula>D20</formula>
    </cfRule>
    <cfRule type="cellIs" dxfId="33" priority="7" operator="equal">
      <formula>D13</formula>
    </cfRule>
  </conditionalFormatting>
  <conditionalFormatting sqref="L18:L20">
    <cfRule type="cellIs" dxfId="32" priority="8" operator="equal">
      <formula>L11</formula>
    </cfRule>
    <cfRule type="cellIs" dxfId="31" priority="9" operator="equal">
      <formula>D18</formula>
    </cfRule>
    <cfRule type="cellIs" dxfId="30" priority="10" operator="equal">
      <formula>D11</formula>
    </cfRule>
  </conditionalFormatting>
  <printOptions horizontalCentered="1"/>
  <pageMargins left="0.70866141732283472" right="0.70866141732283472" top="0.74803149606299213" bottom="0.74803149606299213" header="0.51181102362204722" footer="0.51181102362204722"/>
  <pageSetup paperSize="9" scale="79" firstPageNumber="0" orientation="landscape" horizontalDpi="300" verticalDpi="300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4319B0-A77B-4A4C-B97E-3E1120D6DBCC}">
  <sheetPr>
    <pageSetUpPr fitToPage="1"/>
  </sheetPr>
  <dimension ref="A1:AMK180"/>
  <sheetViews>
    <sheetView showGridLines="0" zoomScale="80" zoomScaleNormal="80" workbookViewId="0">
      <selection activeCell="B23" sqref="B23:O26"/>
    </sheetView>
  </sheetViews>
  <sheetFormatPr defaultRowHeight="13.15" x14ac:dyDescent="0.35"/>
  <cols>
    <col min="1" max="1" width="9.06640625" style="32" customWidth="1"/>
    <col min="2" max="2" width="20.59765625" style="32" customWidth="1"/>
    <col min="3" max="3" width="9.06640625" style="32" customWidth="1"/>
    <col min="4" max="4" width="20.59765625" style="32" customWidth="1"/>
    <col min="5" max="5" width="10.59765625" style="32" customWidth="1"/>
    <col min="6" max="8" width="5.59765625" style="32" customWidth="1"/>
    <col min="9" max="9" width="9.06640625" style="32" customWidth="1"/>
    <col min="10" max="10" width="20.59765625" style="32" customWidth="1"/>
    <col min="11" max="11" width="9.06640625" style="32" customWidth="1"/>
    <col min="12" max="12" width="20.59765625" style="32" customWidth="1"/>
    <col min="13" max="13" width="10.59765625" style="32" customWidth="1"/>
    <col min="14" max="15" width="5.59765625" style="32" customWidth="1"/>
    <col min="16" max="16" width="9.73046875" style="32" customWidth="1"/>
    <col min="17" max="17" width="9.06640625" style="32" customWidth="1"/>
    <col min="18" max="18" width="12.86328125" style="64" customWidth="1"/>
    <col min="19" max="19" width="9.06640625" style="32" customWidth="1"/>
    <col min="20" max="20" width="12.53125" style="32" bestFit="1" customWidth="1"/>
    <col min="21" max="1025" width="9.06640625" style="32" customWidth="1"/>
    <col min="1026" max="16384" width="9.06640625" style="67"/>
  </cols>
  <sheetData>
    <row r="1" spans="1:20" x14ac:dyDescent="0.4">
      <c r="R1" s="65" t="s">
        <v>77</v>
      </c>
      <c r="S1" s="66" t="s">
        <v>72</v>
      </c>
      <c r="T1" s="81" t="s">
        <v>214</v>
      </c>
    </row>
    <row r="2" spans="1:20" s="32" customFormat="1" ht="18" x14ac:dyDescent="0.35">
      <c r="A2" s="105" t="s">
        <v>209</v>
      </c>
      <c r="B2" s="105"/>
      <c r="C2" s="105"/>
      <c r="D2" s="105"/>
      <c r="E2" s="105"/>
      <c r="F2" s="105"/>
      <c r="G2" s="105"/>
      <c r="I2" s="106" t="s">
        <v>164</v>
      </c>
      <c r="J2" s="106"/>
      <c r="K2" s="106"/>
      <c r="L2" s="106"/>
      <c r="M2" s="106"/>
      <c r="N2" s="106"/>
      <c r="O2" s="106"/>
      <c r="R2" s="72"/>
      <c r="S2" s="73"/>
      <c r="T2" s="82"/>
    </row>
    <row r="3" spans="1:20" s="32" customFormat="1" ht="18" x14ac:dyDescent="0.35">
      <c r="A3" s="105">
        <f>Base!B9</f>
        <v>0</v>
      </c>
      <c r="B3" s="105"/>
      <c r="C3" s="105"/>
      <c r="D3" s="105"/>
      <c r="E3" s="105"/>
      <c r="F3" s="105"/>
      <c r="G3" s="105"/>
      <c r="R3" s="74"/>
      <c r="S3" s="75"/>
      <c r="T3" s="83"/>
    </row>
    <row r="4" spans="1:20" s="32" customFormat="1" ht="18" x14ac:dyDescent="0.35">
      <c r="A4" s="107">
        <f>Base!B12</f>
        <v>0</v>
      </c>
      <c r="B4" s="107"/>
      <c r="C4" s="107"/>
      <c r="D4" s="107"/>
      <c r="E4" s="107"/>
      <c r="F4" s="107"/>
      <c r="G4" s="107"/>
      <c r="I4" s="88" t="s">
        <v>84</v>
      </c>
      <c r="J4" s="88"/>
      <c r="K4" s="88" t="s">
        <v>83</v>
      </c>
      <c r="L4" s="88"/>
      <c r="M4" s="33" t="s">
        <v>82</v>
      </c>
      <c r="N4" s="34" t="s">
        <v>81</v>
      </c>
      <c r="O4" s="37">
        <f>VLOOKUP($Q$7,Base!$C$2:$H$32,3,FALSE)</f>
        <v>0</v>
      </c>
      <c r="R4" s="74"/>
      <c r="S4" s="75"/>
      <c r="T4" s="83"/>
    </row>
    <row r="5" spans="1:20" s="32" customFormat="1" x14ac:dyDescent="0.35">
      <c r="I5" s="108">
        <f>VLOOKUP($Q$7,Base!$C$2:$H$32,2,FALSE)</f>
        <v>0</v>
      </c>
      <c r="J5" s="108"/>
      <c r="K5" s="109">
        <f>Base!B5</f>
        <v>0</v>
      </c>
      <c r="L5" s="109"/>
      <c r="M5" s="68">
        <f>VLOOKUP($Q$7,Base!$C$2:$H$32,6,FALSE)</f>
        <v>0</v>
      </c>
      <c r="N5" s="34" t="s">
        <v>80</v>
      </c>
      <c r="O5" s="37">
        <f>VLOOKUP($Q$7,Base!$C$2:$H$32,4,FALSE)</f>
        <v>0</v>
      </c>
      <c r="R5" s="74"/>
      <c r="S5" s="75"/>
      <c r="T5" s="83"/>
    </row>
    <row r="6" spans="1:20" s="32" customFormat="1" x14ac:dyDescent="0.35">
      <c r="I6" s="108"/>
      <c r="J6" s="108"/>
      <c r="K6" s="109"/>
      <c r="L6" s="109"/>
      <c r="M6" s="69">
        <f>VLOOKUP($Q$7,Base!$C$2:$H$32,5,FALSE)</f>
        <v>0</v>
      </c>
      <c r="N6" s="34" t="s">
        <v>71</v>
      </c>
      <c r="O6" s="35"/>
      <c r="R6" s="74"/>
      <c r="S6" s="75"/>
      <c r="T6" s="83"/>
    </row>
    <row r="7" spans="1:20" s="32" customFormat="1" x14ac:dyDescent="0.3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63" t="s">
        <v>85</v>
      </c>
      <c r="Q7" s="77">
        <v>28</v>
      </c>
      <c r="R7" s="74"/>
      <c r="S7" s="75"/>
      <c r="T7" s="83"/>
    </row>
    <row r="8" spans="1:20" x14ac:dyDescent="0.35">
      <c r="R8" s="74"/>
      <c r="S8" s="75"/>
      <c r="T8" s="83"/>
    </row>
    <row r="9" spans="1:20" s="32" customFormat="1" ht="18" customHeight="1" x14ac:dyDescent="0.35">
      <c r="A9" s="32" t="s">
        <v>79</v>
      </c>
      <c r="I9" s="32" t="s">
        <v>165</v>
      </c>
      <c r="R9" s="74"/>
      <c r="S9" s="75"/>
      <c r="T9" s="83"/>
    </row>
    <row r="10" spans="1:20" s="32" customFormat="1" ht="18" customHeight="1" x14ac:dyDescent="0.35">
      <c r="A10" s="37"/>
      <c r="B10" s="38" t="s">
        <v>77</v>
      </c>
      <c r="C10" s="37" t="s">
        <v>72</v>
      </c>
      <c r="D10" s="88" t="s">
        <v>76</v>
      </c>
      <c r="E10" s="88"/>
      <c r="F10" s="88" t="s">
        <v>72</v>
      </c>
      <c r="G10" s="104"/>
      <c r="I10" s="37"/>
      <c r="J10" s="38" t="s">
        <v>77</v>
      </c>
      <c r="K10" s="37" t="s">
        <v>72</v>
      </c>
      <c r="L10" s="88" t="s">
        <v>76</v>
      </c>
      <c r="M10" s="88"/>
      <c r="N10" s="88" t="s">
        <v>72</v>
      </c>
      <c r="O10" s="88"/>
      <c r="R10" s="74"/>
      <c r="S10" s="75"/>
      <c r="T10" s="83"/>
    </row>
    <row r="11" spans="1:20" s="32" customFormat="1" ht="18" customHeight="1" x14ac:dyDescent="0.35">
      <c r="A11" s="39" t="s">
        <v>166</v>
      </c>
      <c r="B11" s="40"/>
      <c r="C11" s="41" t="e">
        <f>VLOOKUP(B11,$R$2:$S$180,2,0)</f>
        <v>#N/A</v>
      </c>
      <c r="D11" s="98">
        <f>B11</f>
        <v>0</v>
      </c>
      <c r="E11" s="99"/>
      <c r="F11" s="42" t="e">
        <f>VLOOKUP(D11,$R$2:$S$180,2,0)</f>
        <v>#N/A</v>
      </c>
      <c r="G11" s="43"/>
      <c r="I11" s="39" t="s">
        <v>166</v>
      </c>
      <c r="J11" s="40"/>
      <c r="K11" s="41" t="e">
        <f t="shared" ref="K11:K13" si="0">VLOOKUP(J11,$R$2:$S$180,2,0)</f>
        <v>#N/A</v>
      </c>
      <c r="L11" s="99">
        <f>J11</f>
        <v>0</v>
      </c>
      <c r="M11" s="99"/>
      <c r="N11" s="44" t="e">
        <f t="shared" ref="N11:N13" si="1">VLOOKUP(L11,$R$2:$S$180,2,0)</f>
        <v>#N/A</v>
      </c>
      <c r="O11" s="44"/>
      <c r="R11" s="74"/>
      <c r="S11" s="75"/>
      <c r="T11" s="83"/>
    </row>
    <row r="12" spans="1:20" s="32" customFormat="1" ht="18" customHeight="1" x14ac:dyDescent="0.35">
      <c r="A12" s="45" t="s">
        <v>167</v>
      </c>
      <c r="B12" s="46"/>
      <c r="C12" s="47" t="e">
        <f t="shared" ref="C12:C13" si="2">VLOOKUP(B12,$R$2:$S$180,2,0)</f>
        <v>#N/A</v>
      </c>
      <c r="D12" s="100">
        <f>B12</f>
        <v>0</v>
      </c>
      <c r="E12" s="101"/>
      <c r="F12" s="48" t="e">
        <f>VLOOKUP(D12,$R$2:$S$180,2,0)</f>
        <v>#N/A</v>
      </c>
      <c r="G12" s="49"/>
      <c r="I12" s="45" t="s">
        <v>167</v>
      </c>
      <c r="J12" s="46"/>
      <c r="K12" s="47" t="e">
        <f t="shared" si="0"/>
        <v>#N/A</v>
      </c>
      <c r="L12" s="101">
        <f>J12</f>
        <v>0</v>
      </c>
      <c r="M12" s="101"/>
      <c r="N12" s="50" t="e">
        <f t="shared" si="1"/>
        <v>#N/A</v>
      </c>
      <c r="O12" s="50"/>
      <c r="R12" s="9" t="s">
        <v>2</v>
      </c>
      <c r="S12" s="10" t="s">
        <v>2</v>
      </c>
      <c r="T12" s="84" t="s">
        <v>2</v>
      </c>
    </row>
    <row r="13" spans="1:20" s="32" customFormat="1" ht="18" customHeight="1" x14ac:dyDescent="0.35">
      <c r="A13" s="51" t="s">
        <v>168</v>
      </c>
      <c r="B13" s="52"/>
      <c r="C13" s="53" t="e">
        <f t="shared" si="2"/>
        <v>#N/A</v>
      </c>
      <c r="D13" s="102">
        <f>B13</f>
        <v>0</v>
      </c>
      <c r="E13" s="103"/>
      <c r="F13" s="54" t="e">
        <f>VLOOKUP(D13,$R$2:$S$180,2,0)</f>
        <v>#N/A</v>
      </c>
      <c r="G13" s="55"/>
      <c r="I13" s="51" t="s">
        <v>168</v>
      </c>
      <c r="J13" s="52"/>
      <c r="K13" s="53" t="e">
        <f t="shared" si="0"/>
        <v>#N/A</v>
      </c>
      <c r="L13" s="103">
        <f>J13</f>
        <v>0</v>
      </c>
      <c r="M13" s="103"/>
      <c r="N13" s="56" t="e">
        <f t="shared" si="1"/>
        <v>#N/A</v>
      </c>
      <c r="O13" s="56"/>
      <c r="R13" s="9" t="s">
        <v>1</v>
      </c>
      <c r="S13" s="10" t="s">
        <v>2</v>
      </c>
      <c r="T13" s="84" t="s">
        <v>1</v>
      </c>
    </row>
    <row r="14" spans="1:20" s="32" customFormat="1" ht="18" customHeight="1" x14ac:dyDescent="0.35">
      <c r="A14" s="57" t="s">
        <v>0</v>
      </c>
      <c r="B14" s="58"/>
      <c r="C14" s="59">
        <f t="array" ref="C14">SUM(IFERROR(C11:C13,0))</f>
        <v>0</v>
      </c>
      <c r="D14" s="87" t="s">
        <v>73</v>
      </c>
      <c r="E14" s="87"/>
      <c r="F14" s="60">
        <f t="array" ref="F14">SUM(IFERROR(F11:F13,0))</f>
        <v>0</v>
      </c>
      <c r="G14" s="60"/>
      <c r="I14" s="57" t="s">
        <v>0</v>
      </c>
      <c r="J14" s="58"/>
      <c r="K14" s="59">
        <f t="array" ref="K14">SUM(IFERROR(K11:K13,0))</f>
        <v>0</v>
      </c>
      <c r="L14" s="88" t="s">
        <v>73</v>
      </c>
      <c r="M14" s="88"/>
      <c r="N14" s="60">
        <f t="array" ref="N14">SUM(IFERROR(N11:N13,0))</f>
        <v>0</v>
      </c>
      <c r="O14" s="60"/>
      <c r="R14" s="9" t="s">
        <v>86</v>
      </c>
      <c r="S14" s="10" t="s">
        <v>2</v>
      </c>
      <c r="T14" s="84" t="s">
        <v>86</v>
      </c>
    </row>
    <row r="15" spans="1:20" s="32" customFormat="1" ht="18" customHeight="1" x14ac:dyDescent="0.35">
      <c r="C15" s="61"/>
      <c r="F15" s="61"/>
      <c r="G15" s="61"/>
      <c r="K15" s="61"/>
      <c r="R15" s="9" t="s">
        <v>3</v>
      </c>
      <c r="S15" s="10" t="s">
        <v>2</v>
      </c>
      <c r="T15" s="84" t="s">
        <v>3</v>
      </c>
    </row>
    <row r="16" spans="1:20" s="32" customFormat="1" ht="18" customHeight="1" x14ac:dyDescent="0.35">
      <c r="A16" s="32" t="s">
        <v>78</v>
      </c>
      <c r="C16" s="61"/>
      <c r="F16" s="61"/>
      <c r="G16" s="61"/>
      <c r="I16" s="32" t="s">
        <v>169</v>
      </c>
      <c r="K16" s="61"/>
      <c r="R16" s="9" t="s">
        <v>87</v>
      </c>
      <c r="S16" s="10" t="s">
        <v>2</v>
      </c>
      <c r="T16" s="84" t="s">
        <v>87</v>
      </c>
    </row>
    <row r="17" spans="1:20" s="32" customFormat="1" ht="18" customHeight="1" x14ac:dyDescent="0.35">
      <c r="A17" s="37"/>
      <c r="B17" s="38" t="s">
        <v>77</v>
      </c>
      <c r="C17" s="37" t="s">
        <v>72</v>
      </c>
      <c r="D17" s="88" t="s">
        <v>76</v>
      </c>
      <c r="E17" s="88"/>
      <c r="F17" s="104" t="s">
        <v>72</v>
      </c>
      <c r="G17" s="104"/>
      <c r="I17" s="37"/>
      <c r="J17" s="38" t="s">
        <v>77</v>
      </c>
      <c r="K17" s="37" t="s">
        <v>72</v>
      </c>
      <c r="L17" s="88" t="s">
        <v>76</v>
      </c>
      <c r="M17" s="88"/>
      <c r="N17" s="88" t="s">
        <v>72</v>
      </c>
      <c r="O17" s="88"/>
      <c r="R17" s="9" t="s">
        <v>4</v>
      </c>
      <c r="S17" s="10" t="s">
        <v>2</v>
      </c>
      <c r="T17" s="84" t="s">
        <v>4</v>
      </c>
    </row>
    <row r="18" spans="1:20" s="32" customFormat="1" ht="18" customHeight="1" x14ac:dyDescent="0.35">
      <c r="A18" s="39" t="s">
        <v>166</v>
      </c>
      <c r="B18" s="40"/>
      <c r="C18" s="41" t="e">
        <f>VLOOKUP(B18,$R$2:$S$180,2,0)</f>
        <v>#N/A</v>
      </c>
      <c r="D18" s="98">
        <f>B18</f>
        <v>0</v>
      </c>
      <c r="E18" s="98"/>
      <c r="F18" s="42" t="e">
        <f t="shared" ref="F18:F20" si="3">VLOOKUP(D18,$R$2:$S$180,2,0)</f>
        <v>#N/A</v>
      </c>
      <c r="G18" s="43"/>
      <c r="I18" s="39" t="s">
        <v>166</v>
      </c>
      <c r="J18" s="40"/>
      <c r="K18" s="41" t="e">
        <f t="shared" ref="K18:K20" si="4">VLOOKUP(J18,$R$2:$S$180,2,0)</f>
        <v>#N/A</v>
      </c>
      <c r="L18" s="99">
        <f>J18</f>
        <v>0</v>
      </c>
      <c r="M18" s="99"/>
      <c r="N18" s="44" t="e">
        <f t="shared" ref="N18:N20" si="5">VLOOKUP(L18,$R$2:$S$180,2,0)</f>
        <v>#N/A</v>
      </c>
      <c r="O18" s="44"/>
      <c r="R18" s="9" t="s">
        <v>88</v>
      </c>
      <c r="S18" s="10" t="s">
        <v>2</v>
      </c>
      <c r="T18" s="84" t="s">
        <v>88</v>
      </c>
    </row>
    <row r="19" spans="1:20" s="32" customFormat="1" ht="18" customHeight="1" x14ac:dyDescent="0.35">
      <c r="A19" s="45" t="s">
        <v>167</v>
      </c>
      <c r="B19" s="46"/>
      <c r="C19" s="47" t="e">
        <f>VLOOKUP(B19,$R$2:$S$180,2,0)</f>
        <v>#N/A</v>
      </c>
      <c r="D19" s="100">
        <f>B19</f>
        <v>0</v>
      </c>
      <c r="E19" s="100"/>
      <c r="F19" s="48" t="e">
        <f t="shared" si="3"/>
        <v>#N/A</v>
      </c>
      <c r="G19" s="49"/>
      <c r="I19" s="45" t="s">
        <v>167</v>
      </c>
      <c r="J19" s="46"/>
      <c r="K19" s="47" t="e">
        <f t="shared" si="4"/>
        <v>#N/A</v>
      </c>
      <c r="L19" s="101">
        <f>J19</f>
        <v>0</v>
      </c>
      <c r="M19" s="101"/>
      <c r="N19" s="50" t="e">
        <f t="shared" si="5"/>
        <v>#N/A</v>
      </c>
      <c r="O19" s="50"/>
      <c r="R19" s="9" t="s">
        <v>5</v>
      </c>
      <c r="S19" s="10">
        <v>0.2</v>
      </c>
      <c r="T19" s="84" t="s">
        <v>5</v>
      </c>
    </row>
    <row r="20" spans="1:20" s="32" customFormat="1" ht="18" customHeight="1" x14ac:dyDescent="0.35">
      <c r="A20" s="51" t="s">
        <v>168</v>
      </c>
      <c r="B20" s="52"/>
      <c r="C20" s="53" t="e">
        <f>VLOOKUP(B20,$R$2:$S$180,2,0)</f>
        <v>#N/A</v>
      </c>
      <c r="D20" s="102">
        <f>B20</f>
        <v>0</v>
      </c>
      <c r="E20" s="102"/>
      <c r="F20" s="54" t="e">
        <f t="shared" si="3"/>
        <v>#N/A</v>
      </c>
      <c r="G20" s="55"/>
      <c r="I20" s="51" t="s">
        <v>168</v>
      </c>
      <c r="J20" s="52"/>
      <c r="K20" s="53" t="e">
        <f t="shared" si="4"/>
        <v>#N/A</v>
      </c>
      <c r="L20" s="103">
        <f>J20</f>
        <v>0</v>
      </c>
      <c r="M20" s="103"/>
      <c r="N20" s="56" t="e">
        <f t="shared" si="5"/>
        <v>#N/A</v>
      </c>
      <c r="O20" s="56"/>
      <c r="R20" s="76" t="s">
        <v>211</v>
      </c>
      <c r="S20" s="10">
        <v>0.2</v>
      </c>
      <c r="T20" s="85" t="s">
        <v>211</v>
      </c>
    </row>
    <row r="21" spans="1:20" s="32" customFormat="1" ht="18" customHeight="1" x14ac:dyDescent="0.35">
      <c r="A21" s="57" t="s">
        <v>0</v>
      </c>
      <c r="B21" s="58"/>
      <c r="C21" s="62">
        <f t="array" ref="C21">SUM(IFERROR(C18:C20,0))</f>
        <v>0</v>
      </c>
      <c r="D21" s="87" t="s">
        <v>73</v>
      </c>
      <c r="E21" s="87"/>
      <c r="F21" s="60">
        <f t="array" ref="F21">SUM(IFERROR(F18:F20,0))</f>
        <v>0</v>
      </c>
      <c r="G21" s="60"/>
      <c r="I21" s="57" t="s">
        <v>0</v>
      </c>
      <c r="J21" s="58"/>
      <c r="K21" s="62">
        <f t="array" ref="K21">SUM(IFERROR(K18:K20,0))</f>
        <v>0</v>
      </c>
      <c r="L21" s="88" t="s">
        <v>73</v>
      </c>
      <c r="M21" s="88"/>
      <c r="N21" s="60">
        <f t="array" ref="N21">SUM(IFERROR(N18:N20,0))</f>
        <v>0</v>
      </c>
      <c r="O21" s="60"/>
      <c r="R21" s="9" t="s">
        <v>6</v>
      </c>
      <c r="S21" s="10">
        <v>0.4</v>
      </c>
      <c r="T21" s="84" t="s">
        <v>6</v>
      </c>
    </row>
    <row r="22" spans="1:20" s="32" customFormat="1" ht="18" customHeight="1" x14ac:dyDescent="0.35">
      <c r="R22" s="76" t="s">
        <v>213</v>
      </c>
      <c r="S22" s="10">
        <v>0.4</v>
      </c>
      <c r="T22" s="85" t="s">
        <v>213</v>
      </c>
    </row>
    <row r="23" spans="1:20" s="32" customFormat="1" ht="18" customHeight="1" x14ac:dyDescent="0.35">
      <c r="A23" s="32" t="s">
        <v>75</v>
      </c>
      <c r="B23" s="89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1"/>
      <c r="R23" s="9" t="s">
        <v>7</v>
      </c>
      <c r="S23" s="10">
        <v>0.7</v>
      </c>
      <c r="T23" s="84" t="s">
        <v>7</v>
      </c>
    </row>
    <row r="24" spans="1:20" s="32" customFormat="1" ht="18" customHeight="1" x14ac:dyDescent="0.35">
      <c r="B24" s="92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4"/>
      <c r="R24" s="76" t="s">
        <v>212</v>
      </c>
      <c r="S24" s="10">
        <v>0.7</v>
      </c>
      <c r="T24" s="85" t="s">
        <v>212</v>
      </c>
    </row>
    <row r="25" spans="1:20" s="32" customFormat="1" ht="18" customHeight="1" x14ac:dyDescent="0.35">
      <c r="B25" s="92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4"/>
      <c r="R25" s="9" t="s">
        <v>8</v>
      </c>
      <c r="S25" s="10">
        <v>0.5</v>
      </c>
      <c r="T25" s="84" t="s">
        <v>8</v>
      </c>
    </row>
    <row r="26" spans="1:20" s="32" customFormat="1" ht="18" customHeight="1" x14ac:dyDescent="0.35"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7"/>
      <c r="R26" s="9" t="s">
        <v>89</v>
      </c>
      <c r="S26" s="10">
        <v>0.5</v>
      </c>
      <c r="T26" s="84" t="s">
        <v>89</v>
      </c>
    </row>
    <row r="27" spans="1:20" s="32" customFormat="1" ht="18" customHeight="1" x14ac:dyDescent="0.35">
      <c r="R27" s="9" t="s">
        <v>9</v>
      </c>
      <c r="S27" s="10">
        <v>0.6</v>
      </c>
      <c r="T27" s="84" t="s">
        <v>9</v>
      </c>
    </row>
    <row r="28" spans="1:20" s="32" customFormat="1" ht="18" customHeight="1" x14ac:dyDescent="0.35">
      <c r="R28" s="9" t="s">
        <v>90</v>
      </c>
      <c r="S28" s="10">
        <v>0.6</v>
      </c>
      <c r="T28" s="84" t="s">
        <v>90</v>
      </c>
    </row>
    <row r="29" spans="1:20" s="32" customFormat="1" ht="18" customHeight="1" x14ac:dyDescent="0.35">
      <c r="R29" s="9" t="s">
        <v>10</v>
      </c>
      <c r="S29" s="10">
        <v>0.6</v>
      </c>
      <c r="T29" s="84" t="s">
        <v>10</v>
      </c>
    </row>
    <row r="30" spans="1:20" s="32" customFormat="1" ht="18" customHeight="1" x14ac:dyDescent="0.35">
      <c r="R30" s="9" t="s">
        <v>91</v>
      </c>
      <c r="S30" s="10">
        <v>0.6</v>
      </c>
      <c r="T30" s="84" t="s">
        <v>91</v>
      </c>
    </row>
    <row r="31" spans="1:20" s="32" customFormat="1" ht="18" customHeight="1" x14ac:dyDescent="0.35">
      <c r="R31" s="9" t="s">
        <v>11</v>
      </c>
      <c r="S31" s="10">
        <v>0.7</v>
      </c>
      <c r="T31" s="84" t="s">
        <v>11</v>
      </c>
    </row>
    <row r="32" spans="1:20" s="32" customFormat="1" ht="18" customHeight="1" x14ac:dyDescent="0.35">
      <c r="R32" s="9" t="s">
        <v>92</v>
      </c>
      <c r="S32" s="10">
        <v>0.7</v>
      </c>
      <c r="T32" s="84" t="s">
        <v>92</v>
      </c>
    </row>
    <row r="33" spans="18:20" s="32" customFormat="1" ht="18" customHeight="1" x14ac:dyDescent="0.35">
      <c r="R33" s="9" t="s">
        <v>12</v>
      </c>
      <c r="S33" s="10">
        <v>0.7</v>
      </c>
      <c r="T33" s="84" t="s">
        <v>12</v>
      </c>
    </row>
    <row r="34" spans="18:20" s="32" customFormat="1" ht="18" customHeight="1" x14ac:dyDescent="0.35">
      <c r="R34" s="9" t="s">
        <v>93</v>
      </c>
      <c r="S34" s="10">
        <v>0.7</v>
      </c>
      <c r="T34" s="84" t="s">
        <v>93</v>
      </c>
    </row>
    <row r="35" spans="18:20" s="32" customFormat="1" ht="18" customHeight="1" x14ac:dyDescent="0.35">
      <c r="R35" s="9" t="s">
        <v>13</v>
      </c>
      <c r="S35" s="10">
        <v>0.7</v>
      </c>
      <c r="T35" s="84" t="s">
        <v>13</v>
      </c>
    </row>
    <row r="36" spans="18:20" x14ac:dyDescent="0.35">
      <c r="R36" s="9" t="s">
        <v>94</v>
      </c>
      <c r="S36" s="10">
        <v>0.7</v>
      </c>
      <c r="T36" s="84" t="s">
        <v>94</v>
      </c>
    </row>
    <row r="37" spans="18:20" x14ac:dyDescent="0.35">
      <c r="R37" s="9" t="s">
        <v>14</v>
      </c>
      <c r="S37" s="10">
        <v>0.9</v>
      </c>
      <c r="T37" s="84" t="s">
        <v>14</v>
      </c>
    </row>
    <row r="38" spans="18:20" x14ac:dyDescent="0.35">
      <c r="R38" s="76" t="s">
        <v>201</v>
      </c>
      <c r="S38" s="10">
        <v>0.9</v>
      </c>
      <c r="T38" s="85" t="s">
        <v>201</v>
      </c>
    </row>
    <row r="39" spans="18:20" x14ac:dyDescent="0.35">
      <c r="R39" s="9" t="s">
        <v>15</v>
      </c>
      <c r="S39" s="10">
        <v>1.2</v>
      </c>
      <c r="T39" s="84" t="s">
        <v>15</v>
      </c>
    </row>
    <row r="40" spans="18:20" x14ac:dyDescent="0.35">
      <c r="R40" s="76" t="s">
        <v>202</v>
      </c>
      <c r="S40" s="10">
        <v>1.2</v>
      </c>
      <c r="T40" s="85" t="s">
        <v>202</v>
      </c>
    </row>
    <row r="41" spans="18:20" x14ac:dyDescent="0.35">
      <c r="R41" s="9" t="s">
        <v>16</v>
      </c>
      <c r="S41" s="10">
        <v>1.5</v>
      </c>
      <c r="T41" s="84" t="s">
        <v>16</v>
      </c>
    </row>
    <row r="42" spans="18:20" x14ac:dyDescent="0.35">
      <c r="R42" s="76" t="s">
        <v>203</v>
      </c>
      <c r="S42" s="10">
        <v>1.5</v>
      </c>
      <c r="T42" s="85" t="s">
        <v>203</v>
      </c>
    </row>
    <row r="43" spans="18:20" x14ac:dyDescent="0.35">
      <c r="R43" s="9" t="s">
        <v>17</v>
      </c>
      <c r="S43" s="10">
        <v>1.9</v>
      </c>
      <c r="T43" s="84" t="s">
        <v>17</v>
      </c>
    </row>
    <row r="44" spans="18:20" x14ac:dyDescent="0.35">
      <c r="R44" s="76" t="s">
        <v>204</v>
      </c>
      <c r="S44" s="10">
        <v>1.9</v>
      </c>
      <c r="T44" s="85" t="s">
        <v>204</v>
      </c>
    </row>
    <row r="45" spans="18:20" x14ac:dyDescent="0.35">
      <c r="R45" s="9" t="s">
        <v>18</v>
      </c>
      <c r="S45" s="10">
        <v>2.2999999999999998</v>
      </c>
      <c r="T45" s="84" t="s">
        <v>18</v>
      </c>
    </row>
    <row r="46" spans="18:20" x14ac:dyDescent="0.35">
      <c r="R46" s="76" t="s">
        <v>205</v>
      </c>
      <c r="S46" s="10">
        <v>2.2999999999999998</v>
      </c>
      <c r="T46" s="85" t="s">
        <v>205</v>
      </c>
    </row>
    <row r="47" spans="18:20" x14ac:dyDescent="0.35">
      <c r="R47" s="9" t="s">
        <v>170</v>
      </c>
      <c r="S47" s="10">
        <v>2.8</v>
      </c>
      <c r="T47" s="84" t="s">
        <v>170</v>
      </c>
    </row>
    <row r="48" spans="18:20" x14ac:dyDescent="0.35">
      <c r="R48" s="76" t="s">
        <v>206</v>
      </c>
      <c r="S48" s="10">
        <v>2.8</v>
      </c>
      <c r="T48" s="85" t="s">
        <v>206</v>
      </c>
    </row>
    <row r="49" spans="18:20" x14ac:dyDescent="0.35">
      <c r="R49" s="9" t="s">
        <v>171</v>
      </c>
      <c r="S49" s="10">
        <v>3.3</v>
      </c>
      <c r="T49" s="84" t="s">
        <v>171</v>
      </c>
    </row>
    <row r="50" spans="18:20" x14ac:dyDescent="0.35">
      <c r="R50" s="76" t="s">
        <v>207</v>
      </c>
      <c r="S50" s="10">
        <v>3.3</v>
      </c>
      <c r="T50" s="85" t="s">
        <v>207</v>
      </c>
    </row>
    <row r="51" spans="18:20" x14ac:dyDescent="0.35">
      <c r="R51" s="9" t="s">
        <v>172</v>
      </c>
      <c r="S51" s="10">
        <v>4.5</v>
      </c>
      <c r="T51" s="84" t="s">
        <v>172</v>
      </c>
    </row>
    <row r="52" spans="18:20" x14ac:dyDescent="0.35">
      <c r="R52" s="76" t="s">
        <v>208</v>
      </c>
      <c r="S52" s="10">
        <v>4.5</v>
      </c>
      <c r="T52" s="85" t="s">
        <v>208</v>
      </c>
    </row>
    <row r="53" spans="18:20" x14ac:dyDescent="0.35">
      <c r="R53" s="9" t="s">
        <v>19</v>
      </c>
      <c r="S53" s="10">
        <v>2</v>
      </c>
      <c r="T53" s="84" t="s">
        <v>19</v>
      </c>
    </row>
    <row r="54" spans="18:20" x14ac:dyDescent="0.35">
      <c r="R54" s="9" t="s">
        <v>95</v>
      </c>
      <c r="S54" s="10">
        <v>2</v>
      </c>
      <c r="T54" s="84" t="s">
        <v>95</v>
      </c>
    </row>
    <row r="55" spans="18:20" x14ac:dyDescent="0.35">
      <c r="R55" s="9" t="s">
        <v>20</v>
      </c>
      <c r="S55" s="10">
        <v>2.4</v>
      </c>
      <c r="T55" s="84" t="s">
        <v>20</v>
      </c>
    </row>
    <row r="56" spans="18:20" x14ac:dyDescent="0.35">
      <c r="R56" s="9" t="s">
        <v>96</v>
      </c>
      <c r="S56" s="10">
        <v>2.4</v>
      </c>
      <c r="T56" s="84" t="s">
        <v>96</v>
      </c>
    </row>
    <row r="57" spans="18:20" x14ac:dyDescent="0.35">
      <c r="R57" s="9" t="s">
        <v>21</v>
      </c>
      <c r="S57" s="10">
        <v>2.8</v>
      </c>
      <c r="T57" s="84" t="s">
        <v>21</v>
      </c>
    </row>
    <row r="58" spans="18:20" x14ac:dyDescent="0.35">
      <c r="R58" s="9" t="s">
        <v>97</v>
      </c>
      <c r="S58" s="10">
        <v>2.8</v>
      </c>
      <c r="T58" s="84" t="s">
        <v>97</v>
      </c>
    </row>
    <row r="59" spans="18:20" x14ac:dyDescent="0.35">
      <c r="R59" s="9" t="s">
        <v>22</v>
      </c>
      <c r="S59" s="10">
        <v>2.4</v>
      </c>
      <c r="T59" s="84" t="s">
        <v>22</v>
      </c>
    </row>
    <row r="60" spans="18:20" x14ac:dyDescent="0.35">
      <c r="R60" s="9" t="s">
        <v>98</v>
      </c>
      <c r="S60" s="10">
        <v>2.4</v>
      </c>
      <c r="T60" s="84" t="s">
        <v>98</v>
      </c>
    </row>
    <row r="61" spans="18:20" x14ac:dyDescent="0.35">
      <c r="R61" s="9" t="s">
        <v>23</v>
      </c>
      <c r="S61" s="10">
        <v>2.8</v>
      </c>
      <c r="T61" s="84" t="s">
        <v>23</v>
      </c>
    </row>
    <row r="62" spans="18:20" x14ac:dyDescent="0.35">
      <c r="R62" s="9" t="s">
        <v>99</v>
      </c>
      <c r="S62" s="10">
        <v>2.8</v>
      </c>
      <c r="T62" s="84" t="s">
        <v>99</v>
      </c>
    </row>
    <row r="63" spans="18:20" x14ac:dyDescent="0.35">
      <c r="R63" s="9" t="s">
        <v>173</v>
      </c>
      <c r="S63" s="10">
        <v>3.2</v>
      </c>
      <c r="T63" s="84" t="s">
        <v>173</v>
      </c>
    </row>
    <row r="64" spans="18:20" x14ac:dyDescent="0.35">
      <c r="R64" s="9" t="s">
        <v>174</v>
      </c>
      <c r="S64" s="10">
        <v>3.2</v>
      </c>
      <c r="T64" s="84" t="s">
        <v>174</v>
      </c>
    </row>
    <row r="65" spans="18:20" x14ac:dyDescent="0.35">
      <c r="R65" s="9" t="s">
        <v>24</v>
      </c>
      <c r="S65" s="10">
        <v>2.8</v>
      </c>
      <c r="T65" s="84" t="s">
        <v>24</v>
      </c>
    </row>
    <row r="66" spans="18:20" x14ac:dyDescent="0.35">
      <c r="R66" s="9" t="s">
        <v>100</v>
      </c>
      <c r="S66" s="10">
        <v>2.8</v>
      </c>
      <c r="T66" s="84" t="s">
        <v>100</v>
      </c>
    </row>
    <row r="67" spans="18:20" x14ac:dyDescent="0.35">
      <c r="R67" s="9" t="s">
        <v>25</v>
      </c>
      <c r="S67" s="10">
        <v>3.2</v>
      </c>
      <c r="T67" s="84" t="s">
        <v>25</v>
      </c>
    </row>
    <row r="68" spans="18:20" x14ac:dyDescent="0.35">
      <c r="R68" s="9" t="s">
        <v>101</v>
      </c>
      <c r="S68" s="10">
        <v>3.2</v>
      </c>
      <c r="T68" s="84" t="s">
        <v>101</v>
      </c>
    </row>
    <row r="69" spans="18:20" x14ac:dyDescent="0.35">
      <c r="R69" s="9" t="s">
        <v>175</v>
      </c>
      <c r="S69" s="10">
        <v>3.6</v>
      </c>
      <c r="T69" s="84" t="s">
        <v>175</v>
      </c>
    </row>
    <row r="70" spans="18:20" x14ac:dyDescent="0.35">
      <c r="R70" s="9" t="s">
        <v>176</v>
      </c>
      <c r="S70" s="10">
        <v>3.6</v>
      </c>
      <c r="T70" s="84" t="s">
        <v>176</v>
      </c>
    </row>
    <row r="71" spans="18:20" x14ac:dyDescent="0.35">
      <c r="R71" s="9" t="s">
        <v>26</v>
      </c>
      <c r="S71" s="10">
        <v>2.4</v>
      </c>
      <c r="T71" s="84" t="s">
        <v>26</v>
      </c>
    </row>
    <row r="72" spans="18:20" x14ac:dyDescent="0.35">
      <c r="R72" s="9" t="s">
        <v>102</v>
      </c>
      <c r="S72" s="10">
        <v>2.4</v>
      </c>
      <c r="T72" s="84" t="s">
        <v>102</v>
      </c>
    </row>
    <row r="73" spans="18:20" x14ac:dyDescent="0.35">
      <c r="R73" s="9" t="s">
        <v>27</v>
      </c>
      <c r="S73" s="10">
        <v>2.8</v>
      </c>
      <c r="T73" s="84" t="s">
        <v>27</v>
      </c>
    </row>
    <row r="74" spans="18:20" x14ac:dyDescent="0.35">
      <c r="R74" s="9" t="s">
        <v>103</v>
      </c>
      <c r="S74" s="10">
        <v>2.8</v>
      </c>
      <c r="T74" s="84" t="s">
        <v>103</v>
      </c>
    </row>
    <row r="75" spans="18:20" x14ac:dyDescent="0.35">
      <c r="R75" s="9" t="s">
        <v>28</v>
      </c>
      <c r="S75" s="10">
        <v>3.2</v>
      </c>
      <c r="T75" s="84" t="s">
        <v>28</v>
      </c>
    </row>
    <row r="76" spans="18:20" x14ac:dyDescent="0.35">
      <c r="R76" s="9" t="s">
        <v>104</v>
      </c>
      <c r="S76" s="10">
        <v>3.2</v>
      </c>
      <c r="T76" s="84" t="s">
        <v>104</v>
      </c>
    </row>
    <row r="77" spans="18:20" x14ac:dyDescent="0.35">
      <c r="R77" s="9" t="s">
        <v>29</v>
      </c>
      <c r="S77" s="10">
        <v>2.8</v>
      </c>
      <c r="T77" s="84" t="s">
        <v>29</v>
      </c>
    </row>
    <row r="78" spans="18:20" x14ac:dyDescent="0.35">
      <c r="R78" s="9" t="s">
        <v>105</v>
      </c>
      <c r="S78" s="10">
        <v>2.8</v>
      </c>
      <c r="T78" s="84" t="s">
        <v>105</v>
      </c>
    </row>
    <row r="79" spans="18:20" x14ac:dyDescent="0.35">
      <c r="R79" s="9" t="s">
        <v>30</v>
      </c>
      <c r="S79" s="10">
        <v>3.2</v>
      </c>
      <c r="T79" s="84" t="s">
        <v>30</v>
      </c>
    </row>
    <row r="80" spans="18:20" x14ac:dyDescent="0.35">
      <c r="R80" s="9" t="s">
        <v>106</v>
      </c>
      <c r="S80" s="10">
        <v>3.2</v>
      </c>
      <c r="T80" s="84" t="s">
        <v>106</v>
      </c>
    </row>
    <row r="81" spans="18:20" x14ac:dyDescent="0.35">
      <c r="R81" s="9" t="s">
        <v>31</v>
      </c>
      <c r="S81" s="10">
        <v>3.6</v>
      </c>
      <c r="T81" s="84" t="s">
        <v>31</v>
      </c>
    </row>
    <row r="82" spans="18:20" x14ac:dyDescent="0.35">
      <c r="R82" s="9" t="s">
        <v>107</v>
      </c>
      <c r="S82" s="10">
        <v>3.6</v>
      </c>
      <c r="T82" s="84" t="s">
        <v>107</v>
      </c>
    </row>
    <row r="83" spans="18:20" x14ac:dyDescent="0.35">
      <c r="R83" s="9" t="s">
        <v>32</v>
      </c>
      <c r="S83" s="10">
        <v>3.2</v>
      </c>
      <c r="T83" s="84" t="s">
        <v>32</v>
      </c>
    </row>
    <row r="84" spans="18:20" x14ac:dyDescent="0.35">
      <c r="R84" s="9" t="s">
        <v>108</v>
      </c>
      <c r="S84" s="10">
        <v>3.2</v>
      </c>
      <c r="T84" s="84" t="s">
        <v>108</v>
      </c>
    </row>
    <row r="85" spans="18:20" x14ac:dyDescent="0.35">
      <c r="R85" s="9" t="s">
        <v>33</v>
      </c>
      <c r="S85" s="10">
        <v>3.6</v>
      </c>
      <c r="T85" s="84" t="s">
        <v>33</v>
      </c>
    </row>
    <row r="86" spans="18:20" x14ac:dyDescent="0.35">
      <c r="R86" s="9" t="s">
        <v>109</v>
      </c>
      <c r="S86" s="10">
        <v>3.6</v>
      </c>
      <c r="T86" s="84" t="s">
        <v>109</v>
      </c>
    </row>
    <row r="87" spans="18:20" x14ac:dyDescent="0.35">
      <c r="R87" s="9" t="s">
        <v>34</v>
      </c>
      <c r="S87" s="10">
        <v>4</v>
      </c>
      <c r="T87" s="84" t="s">
        <v>34</v>
      </c>
    </row>
    <row r="88" spans="18:20" x14ac:dyDescent="0.35">
      <c r="R88" s="9" t="s">
        <v>110</v>
      </c>
      <c r="S88" s="10">
        <v>4</v>
      </c>
      <c r="T88" s="84" t="s">
        <v>110</v>
      </c>
    </row>
    <row r="89" spans="18:20" x14ac:dyDescent="0.35">
      <c r="R89" s="9" t="s">
        <v>35</v>
      </c>
      <c r="S89" s="10">
        <v>3.2</v>
      </c>
      <c r="T89" s="84" t="s">
        <v>35</v>
      </c>
    </row>
    <row r="90" spans="18:20" x14ac:dyDescent="0.35">
      <c r="R90" s="9" t="s">
        <v>111</v>
      </c>
      <c r="S90" s="10">
        <v>3.2</v>
      </c>
      <c r="T90" s="84" t="s">
        <v>111</v>
      </c>
    </row>
    <row r="91" spans="18:20" x14ac:dyDescent="0.35">
      <c r="R91" s="9" t="s">
        <v>36</v>
      </c>
      <c r="S91" s="10">
        <v>3.6</v>
      </c>
      <c r="T91" s="84" t="s">
        <v>36</v>
      </c>
    </row>
    <row r="92" spans="18:20" x14ac:dyDescent="0.35">
      <c r="R92" s="9" t="s">
        <v>112</v>
      </c>
      <c r="S92" s="10">
        <v>3.6</v>
      </c>
      <c r="T92" s="84" t="s">
        <v>112</v>
      </c>
    </row>
    <row r="93" spans="18:20" x14ac:dyDescent="0.35">
      <c r="R93" s="9" t="s">
        <v>177</v>
      </c>
      <c r="S93" s="10">
        <v>4</v>
      </c>
      <c r="T93" s="84" t="s">
        <v>177</v>
      </c>
    </row>
    <row r="94" spans="18:20" x14ac:dyDescent="0.35">
      <c r="R94" s="9" t="s">
        <v>178</v>
      </c>
      <c r="S94" s="10">
        <v>4</v>
      </c>
      <c r="T94" s="84" t="s">
        <v>178</v>
      </c>
    </row>
    <row r="95" spans="18:20" x14ac:dyDescent="0.35">
      <c r="R95" s="9" t="s">
        <v>37</v>
      </c>
      <c r="S95" s="10">
        <v>3.6</v>
      </c>
      <c r="T95" s="84" t="s">
        <v>37</v>
      </c>
    </row>
    <row r="96" spans="18:20" x14ac:dyDescent="0.35">
      <c r="R96" s="9" t="s">
        <v>113</v>
      </c>
      <c r="S96" s="10">
        <v>3.6</v>
      </c>
      <c r="T96" s="84" t="s">
        <v>113</v>
      </c>
    </row>
    <row r="97" spans="18:20" x14ac:dyDescent="0.35">
      <c r="R97" s="9" t="s">
        <v>38</v>
      </c>
      <c r="S97" s="10">
        <v>4</v>
      </c>
      <c r="T97" s="84" t="s">
        <v>38</v>
      </c>
    </row>
    <row r="98" spans="18:20" x14ac:dyDescent="0.35">
      <c r="R98" s="9" t="s">
        <v>116</v>
      </c>
      <c r="S98" s="10">
        <v>4</v>
      </c>
      <c r="T98" s="84" t="s">
        <v>116</v>
      </c>
    </row>
    <row r="99" spans="18:20" x14ac:dyDescent="0.35">
      <c r="R99" s="9" t="s">
        <v>39</v>
      </c>
      <c r="S99" s="10">
        <v>4.4000000000000004</v>
      </c>
      <c r="T99" s="84" t="s">
        <v>39</v>
      </c>
    </row>
    <row r="100" spans="18:20" x14ac:dyDescent="0.35">
      <c r="R100" s="9" t="s">
        <v>119</v>
      </c>
      <c r="S100" s="10">
        <v>4.4000000000000004</v>
      </c>
      <c r="T100" s="84" t="s">
        <v>119</v>
      </c>
    </row>
    <row r="101" spans="18:20" x14ac:dyDescent="0.35">
      <c r="R101" s="9" t="s">
        <v>114</v>
      </c>
      <c r="S101" s="10">
        <v>3.6</v>
      </c>
      <c r="T101" s="84" t="s">
        <v>114</v>
      </c>
    </row>
    <row r="102" spans="18:20" x14ac:dyDescent="0.35">
      <c r="R102" s="9" t="s">
        <v>115</v>
      </c>
      <c r="S102" s="10">
        <v>3.6</v>
      </c>
      <c r="T102" s="84" t="s">
        <v>115</v>
      </c>
    </row>
    <row r="103" spans="18:20" x14ac:dyDescent="0.35">
      <c r="R103" s="9" t="s">
        <v>117</v>
      </c>
      <c r="S103" s="10">
        <v>4</v>
      </c>
      <c r="T103" s="84" t="s">
        <v>117</v>
      </c>
    </row>
    <row r="104" spans="18:20" x14ac:dyDescent="0.35">
      <c r="R104" s="9" t="s">
        <v>118</v>
      </c>
      <c r="S104" s="10">
        <v>4</v>
      </c>
      <c r="T104" s="84" t="s">
        <v>118</v>
      </c>
    </row>
    <row r="105" spans="18:20" x14ac:dyDescent="0.35">
      <c r="R105" s="9" t="s">
        <v>40</v>
      </c>
      <c r="S105" s="10">
        <v>3.6</v>
      </c>
      <c r="T105" s="84" t="s">
        <v>40</v>
      </c>
    </row>
    <row r="106" spans="18:20" x14ac:dyDescent="0.35">
      <c r="R106" s="9" t="s">
        <v>120</v>
      </c>
      <c r="S106" s="10">
        <v>3.6</v>
      </c>
      <c r="T106" s="84" t="s">
        <v>120</v>
      </c>
    </row>
    <row r="107" spans="18:20" x14ac:dyDescent="0.35">
      <c r="R107" s="9" t="s">
        <v>41</v>
      </c>
      <c r="S107" s="10">
        <v>4</v>
      </c>
      <c r="T107" s="84" t="s">
        <v>41</v>
      </c>
    </row>
    <row r="108" spans="18:20" x14ac:dyDescent="0.35">
      <c r="R108" s="9" t="s">
        <v>121</v>
      </c>
      <c r="S108" s="10">
        <v>4</v>
      </c>
      <c r="T108" s="84" t="s">
        <v>121</v>
      </c>
    </row>
    <row r="109" spans="18:20" x14ac:dyDescent="0.35">
      <c r="R109" s="9" t="s">
        <v>179</v>
      </c>
      <c r="S109" s="10">
        <v>4.4000000000000004</v>
      </c>
      <c r="T109" s="84" t="s">
        <v>179</v>
      </c>
    </row>
    <row r="110" spans="18:20" x14ac:dyDescent="0.35">
      <c r="R110" s="9" t="s">
        <v>180</v>
      </c>
      <c r="S110" s="10">
        <v>4.4000000000000004</v>
      </c>
      <c r="T110" s="84" t="s">
        <v>180</v>
      </c>
    </row>
    <row r="111" spans="18:20" x14ac:dyDescent="0.35">
      <c r="R111" s="9" t="s">
        <v>42</v>
      </c>
      <c r="S111" s="10">
        <v>4</v>
      </c>
      <c r="T111" s="84" t="s">
        <v>42</v>
      </c>
    </row>
    <row r="112" spans="18:20" x14ac:dyDescent="0.35">
      <c r="R112" s="9" t="s">
        <v>122</v>
      </c>
      <c r="S112" s="10">
        <v>4</v>
      </c>
      <c r="T112" s="84" t="s">
        <v>122</v>
      </c>
    </row>
    <row r="113" spans="18:20" x14ac:dyDescent="0.35">
      <c r="R113" s="9" t="s">
        <v>181</v>
      </c>
      <c r="S113" s="10">
        <v>4</v>
      </c>
      <c r="T113" s="84" t="s">
        <v>181</v>
      </c>
    </row>
    <row r="114" spans="18:20" x14ac:dyDescent="0.35">
      <c r="R114" s="9" t="s">
        <v>182</v>
      </c>
      <c r="S114" s="10">
        <v>4</v>
      </c>
      <c r="T114" s="84" t="s">
        <v>182</v>
      </c>
    </row>
    <row r="115" spans="18:20" x14ac:dyDescent="0.35">
      <c r="R115" s="9" t="s">
        <v>43</v>
      </c>
      <c r="S115" s="10">
        <v>4.4000000000000004</v>
      </c>
      <c r="T115" s="84" t="s">
        <v>43</v>
      </c>
    </row>
    <row r="116" spans="18:20" x14ac:dyDescent="0.35">
      <c r="R116" s="9" t="s">
        <v>123</v>
      </c>
      <c r="S116" s="10">
        <v>4.4000000000000004</v>
      </c>
      <c r="T116" s="84" t="s">
        <v>123</v>
      </c>
    </row>
    <row r="117" spans="18:20" x14ac:dyDescent="0.35">
      <c r="R117" s="9" t="s">
        <v>183</v>
      </c>
      <c r="S117" s="10">
        <v>4.4000000000000004</v>
      </c>
      <c r="T117" s="84" t="s">
        <v>183</v>
      </c>
    </row>
    <row r="118" spans="18:20" x14ac:dyDescent="0.35">
      <c r="R118" s="9" t="s">
        <v>184</v>
      </c>
      <c r="S118" s="10">
        <v>4.4000000000000004</v>
      </c>
      <c r="T118" s="84" t="s">
        <v>184</v>
      </c>
    </row>
    <row r="119" spans="18:20" x14ac:dyDescent="0.35">
      <c r="R119" s="9" t="s">
        <v>44</v>
      </c>
      <c r="S119" s="10">
        <v>4.8</v>
      </c>
      <c r="T119" s="84" t="s">
        <v>44</v>
      </c>
    </row>
    <row r="120" spans="18:20" x14ac:dyDescent="0.35">
      <c r="R120" s="9" t="s">
        <v>124</v>
      </c>
      <c r="S120" s="10">
        <v>4.8</v>
      </c>
      <c r="T120" s="84" t="s">
        <v>124</v>
      </c>
    </row>
    <row r="121" spans="18:20" x14ac:dyDescent="0.35">
      <c r="R121" s="9" t="s">
        <v>185</v>
      </c>
      <c r="S121" s="10">
        <v>4.8</v>
      </c>
      <c r="T121" s="84" t="s">
        <v>185</v>
      </c>
    </row>
    <row r="122" spans="18:20" x14ac:dyDescent="0.35">
      <c r="R122" s="9" t="s">
        <v>185</v>
      </c>
      <c r="S122" s="10">
        <v>4.8</v>
      </c>
      <c r="T122" s="84" t="s">
        <v>185</v>
      </c>
    </row>
    <row r="123" spans="18:20" x14ac:dyDescent="0.35">
      <c r="R123" s="9" t="s">
        <v>45</v>
      </c>
      <c r="S123" s="10">
        <v>4.4000000000000004</v>
      </c>
      <c r="T123" s="84" t="s">
        <v>45</v>
      </c>
    </row>
    <row r="124" spans="18:20" x14ac:dyDescent="0.35">
      <c r="R124" s="9" t="s">
        <v>125</v>
      </c>
      <c r="S124" s="10">
        <v>4.4000000000000004</v>
      </c>
      <c r="T124" s="84" t="s">
        <v>125</v>
      </c>
    </row>
    <row r="125" spans="18:20" x14ac:dyDescent="0.35">
      <c r="R125" s="9" t="s">
        <v>46</v>
      </c>
      <c r="S125" s="10">
        <v>5.2</v>
      </c>
      <c r="T125" s="84" t="s">
        <v>46</v>
      </c>
    </row>
    <row r="126" spans="18:20" x14ac:dyDescent="0.35">
      <c r="R126" s="9" t="s">
        <v>126</v>
      </c>
      <c r="S126" s="10">
        <v>5.2</v>
      </c>
      <c r="T126" s="84" t="s">
        <v>126</v>
      </c>
    </row>
    <row r="127" spans="18:20" x14ac:dyDescent="0.35">
      <c r="R127" s="9" t="s">
        <v>47</v>
      </c>
      <c r="S127" s="10">
        <v>5.2</v>
      </c>
      <c r="T127" s="84" t="s">
        <v>47</v>
      </c>
    </row>
    <row r="128" spans="18:20" x14ac:dyDescent="0.35">
      <c r="R128" s="9" t="s">
        <v>127</v>
      </c>
      <c r="S128" s="10">
        <v>5.2</v>
      </c>
      <c r="T128" s="84" t="s">
        <v>127</v>
      </c>
    </row>
    <row r="129" spans="18:20" x14ac:dyDescent="0.35">
      <c r="R129" s="9" t="s">
        <v>48</v>
      </c>
      <c r="S129" s="10">
        <v>5.2</v>
      </c>
      <c r="T129" s="84" t="s">
        <v>48</v>
      </c>
    </row>
    <row r="130" spans="18:20" x14ac:dyDescent="0.35">
      <c r="R130" s="9" t="s">
        <v>128</v>
      </c>
      <c r="S130" s="10">
        <v>5.2</v>
      </c>
      <c r="T130" s="84" t="s">
        <v>128</v>
      </c>
    </row>
    <row r="131" spans="18:20" x14ac:dyDescent="0.35">
      <c r="R131" s="9" t="s">
        <v>49</v>
      </c>
      <c r="S131" s="10">
        <v>4.4000000000000004</v>
      </c>
      <c r="T131" s="84" t="s">
        <v>49</v>
      </c>
    </row>
    <row r="132" spans="18:20" x14ac:dyDescent="0.35">
      <c r="R132" s="9" t="s">
        <v>129</v>
      </c>
      <c r="S132" s="10">
        <v>4.4000000000000004</v>
      </c>
      <c r="T132" s="84" t="s">
        <v>129</v>
      </c>
    </row>
    <row r="133" spans="18:20" x14ac:dyDescent="0.35">
      <c r="R133" s="9" t="s">
        <v>50</v>
      </c>
      <c r="S133" s="10">
        <v>4.8</v>
      </c>
      <c r="T133" s="84" t="s">
        <v>50</v>
      </c>
    </row>
    <row r="134" spans="18:20" x14ac:dyDescent="0.35">
      <c r="R134" s="9" t="s">
        <v>130</v>
      </c>
      <c r="S134" s="10">
        <v>4.8</v>
      </c>
      <c r="T134" s="84" t="s">
        <v>130</v>
      </c>
    </row>
    <row r="135" spans="18:20" x14ac:dyDescent="0.35">
      <c r="R135" s="9" t="s">
        <v>51</v>
      </c>
      <c r="S135" s="10">
        <v>4</v>
      </c>
      <c r="T135" s="84" t="s">
        <v>51</v>
      </c>
    </row>
    <row r="136" spans="18:20" x14ac:dyDescent="0.35">
      <c r="R136" s="9" t="s">
        <v>131</v>
      </c>
      <c r="S136" s="10">
        <v>4</v>
      </c>
      <c r="T136" s="84" t="s">
        <v>131</v>
      </c>
    </row>
    <row r="137" spans="18:20" x14ac:dyDescent="0.35">
      <c r="R137" s="9" t="s">
        <v>52</v>
      </c>
      <c r="S137" s="10">
        <v>4.4000000000000004</v>
      </c>
      <c r="T137" s="84" t="s">
        <v>52</v>
      </c>
    </row>
    <row r="138" spans="18:20" x14ac:dyDescent="0.35">
      <c r="R138" s="9" t="s">
        <v>132</v>
      </c>
      <c r="S138" s="10">
        <v>4.4000000000000004</v>
      </c>
      <c r="T138" s="84" t="s">
        <v>132</v>
      </c>
    </row>
    <row r="139" spans="18:20" x14ac:dyDescent="0.35">
      <c r="R139" s="9" t="s">
        <v>53</v>
      </c>
      <c r="S139" s="10">
        <v>4.8</v>
      </c>
      <c r="T139" s="84" t="s">
        <v>53</v>
      </c>
    </row>
    <row r="140" spans="18:20" x14ac:dyDescent="0.35">
      <c r="R140" s="9" t="s">
        <v>133</v>
      </c>
      <c r="S140" s="10">
        <v>4.8</v>
      </c>
      <c r="T140" s="84" t="s">
        <v>133</v>
      </c>
    </row>
    <row r="141" spans="18:20" x14ac:dyDescent="0.35">
      <c r="R141" s="9" t="s">
        <v>54</v>
      </c>
      <c r="S141" s="10">
        <v>5.2</v>
      </c>
      <c r="T141" s="84" t="s">
        <v>54</v>
      </c>
    </row>
    <row r="142" spans="18:20" x14ac:dyDescent="0.35">
      <c r="R142" s="9" t="s">
        <v>134</v>
      </c>
      <c r="S142" s="10">
        <v>5.2</v>
      </c>
      <c r="T142" s="84" t="s">
        <v>134</v>
      </c>
    </row>
    <row r="143" spans="18:20" x14ac:dyDescent="0.35">
      <c r="R143" s="9" t="s">
        <v>55</v>
      </c>
      <c r="S143" s="10">
        <v>5.6</v>
      </c>
      <c r="T143" s="84" t="s">
        <v>55</v>
      </c>
    </row>
    <row r="144" spans="18:20" x14ac:dyDescent="0.35">
      <c r="R144" s="9" t="s">
        <v>135</v>
      </c>
      <c r="S144" s="10">
        <v>5.6</v>
      </c>
      <c r="T144" s="84" t="s">
        <v>135</v>
      </c>
    </row>
    <row r="145" spans="18:20" x14ac:dyDescent="0.35">
      <c r="R145" s="9" t="s">
        <v>186</v>
      </c>
      <c r="S145" s="10">
        <v>5.2</v>
      </c>
      <c r="T145" s="84" t="s">
        <v>186</v>
      </c>
    </row>
    <row r="146" spans="18:20" x14ac:dyDescent="0.35">
      <c r="R146" s="9" t="s">
        <v>187</v>
      </c>
      <c r="S146" s="10">
        <v>5.2</v>
      </c>
      <c r="T146" s="84" t="s">
        <v>187</v>
      </c>
    </row>
    <row r="147" spans="18:20" x14ac:dyDescent="0.35">
      <c r="R147" s="9" t="s">
        <v>56</v>
      </c>
      <c r="S147" s="10">
        <v>6</v>
      </c>
      <c r="T147" s="84" t="s">
        <v>56</v>
      </c>
    </row>
    <row r="148" spans="18:20" x14ac:dyDescent="0.35">
      <c r="R148" s="9" t="s">
        <v>136</v>
      </c>
      <c r="S148" s="10">
        <v>6</v>
      </c>
      <c r="T148" s="84" t="s">
        <v>136</v>
      </c>
    </row>
    <row r="149" spans="18:20" x14ac:dyDescent="0.35">
      <c r="R149" s="9" t="s">
        <v>57</v>
      </c>
      <c r="S149" s="10">
        <v>4.5</v>
      </c>
      <c r="T149" s="84" t="s">
        <v>57</v>
      </c>
    </row>
    <row r="150" spans="18:20" x14ac:dyDescent="0.35">
      <c r="R150" s="9" t="s">
        <v>137</v>
      </c>
      <c r="S150" s="10">
        <v>4.5</v>
      </c>
      <c r="T150" s="84" t="s">
        <v>137</v>
      </c>
    </row>
    <row r="151" spans="18:20" x14ac:dyDescent="0.35">
      <c r="R151" s="9" t="s">
        <v>58</v>
      </c>
      <c r="S151" s="10">
        <v>5.3</v>
      </c>
      <c r="T151" s="84" t="s">
        <v>58</v>
      </c>
    </row>
    <row r="152" spans="18:20" x14ac:dyDescent="0.35">
      <c r="R152" s="9" t="s">
        <v>138</v>
      </c>
      <c r="S152" s="10">
        <v>5.3</v>
      </c>
      <c r="T152" s="84" t="s">
        <v>138</v>
      </c>
    </row>
    <row r="153" spans="18:20" x14ac:dyDescent="0.35">
      <c r="R153" s="9" t="s">
        <v>59</v>
      </c>
      <c r="S153" s="10">
        <v>6.1</v>
      </c>
      <c r="T153" s="84" t="s">
        <v>59</v>
      </c>
    </row>
    <row r="154" spans="18:20" x14ac:dyDescent="0.35">
      <c r="R154" s="9" t="s">
        <v>139</v>
      </c>
      <c r="S154" s="10">
        <v>6.1</v>
      </c>
      <c r="T154" s="84" t="s">
        <v>139</v>
      </c>
    </row>
    <row r="155" spans="18:20" x14ac:dyDescent="0.35">
      <c r="R155" s="9" t="s">
        <v>60</v>
      </c>
      <c r="S155" s="10">
        <v>5.0999999999999996</v>
      </c>
      <c r="T155" s="84" t="s">
        <v>60</v>
      </c>
    </row>
    <row r="156" spans="18:20" x14ac:dyDescent="0.35">
      <c r="R156" s="9" t="s">
        <v>140</v>
      </c>
      <c r="S156" s="10">
        <v>5.0999999999999996</v>
      </c>
      <c r="T156" s="84" t="s">
        <v>140</v>
      </c>
    </row>
    <row r="157" spans="18:20" x14ac:dyDescent="0.35">
      <c r="R157" s="9" t="s">
        <v>61</v>
      </c>
      <c r="S157" s="10">
        <v>5.9</v>
      </c>
      <c r="T157" s="84" t="s">
        <v>61</v>
      </c>
    </row>
    <row r="158" spans="18:20" x14ac:dyDescent="0.35">
      <c r="R158" s="9" t="s">
        <v>141</v>
      </c>
      <c r="S158" s="10">
        <v>5.9</v>
      </c>
      <c r="T158" s="84" t="s">
        <v>141</v>
      </c>
    </row>
    <row r="159" spans="18:20" x14ac:dyDescent="0.35">
      <c r="R159" s="9" t="s">
        <v>62</v>
      </c>
      <c r="S159" s="10">
        <v>6.3</v>
      </c>
      <c r="T159" s="84" t="s">
        <v>62</v>
      </c>
    </row>
    <row r="160" spans="18:20" x14ac:dyDescent="0.35">
      <c r="R160" s="9" t="s">
        <v>142</v>
      </c>
      <c r="S160" s="10">
        <v>6.3</v>
      </c>
      <c r="T160" s="84" t="s">
        <v>142</v>
      </c>
    </row>
    <row r="161" spans="18:20" x14ac:dyDescent="0.35">
      <c r="R161" s="9" t="s">
        <v>63</v>
      </c>
      <c r="S161" s="10">
        <v>7.1</v>
      </c>
      <c r="T161" s="84" t="s">
        <v>63</v>
      </c>
    </row>
    <row r="162" spans="18:20" x14ac:dyDescent="0.35">
      <c r="R162" s="9" t="s">
        <v>143</v>
      </c>
      <c r="S162" s="10">
        <v>7.1</v>
      </c>
      <c r="T162" s="84" t="s">
        <v>143</v>
      </c>
    </row>
    <row r="163" spans="18:20" x14ac:dyDescent="0.35">
      <c r="R163" s="9" t="s">
        <v>64</v>
      </c>
      <c r="S163" s="10">
        <v>5.7</v>
      </c>
      <c r="T163" s="84" t="s">
        <v>64</v>
      </c>
    </row>
    <row r="164" spans="18:20" x14ac:dyDescent="0.35">
      <c r="R164" s="9" t="s">
        <v>144</v>
      </c>
      <c r="S164" s="10">
        <v>5.7</v>
      </c>
      <c r="T164" s="84" t="s">
        <v>144</v>
      </c>
    </row>
    <row r="165" spans="18:20" x14ac:dyDescent="0.35">
      <c r="R165" s="9" t="s">
        <v>65</v>
      </c>
      <c r="S165" s="10">
        <v>6.5</v>
      </c>
      <c r="T165" s="84" t="s">
        <v>65</v>
      </c>
    </row>
    <row r="166" spans="18:20" x14ac:dyDescent="0.35">
      <c r="R166" s="9" t="s">
        <v>145</v>
      </c>
      <c r="S166" s="10">
        <v>6.5</v>
      </c>
      <c r="T166" s="84" t="s">
        <v>145</v>
      </c>
    </row>
    <row r="167" spans="18:20" x14ac:dyDescent="0.35">
      <c r="R167" s="9" t="s">
        <v>66</v>
      </c>
      <c r="S167" s="10">
        <v>7.5</v>
      </c>
      <c r="T167" s="84" t="s">
        <v>66</v>
      </c>
    </row>
    <row r="168" spans="18:20" x14ac:dyDescent="0.35">
      <c r="R168" s="9" t="s">
        <v>146</v>
      </c>
      <c r="S168" s="10">
        <v>7.5</v>
      </c>
      <c r="T168" s="84" t="s">
        <v>146</v>
      </c>
    </row>
    <row r="169" spans="18:20" x14ac:dyDescent="0.35">
      <c r="R169" s="9" t="s">
        <v>67</v>
      </c>
      <c r="S169" s="10">
        <v>8.1</v>
      </c>
      <c r="T169" s="84" t="s">
        <v>67</v>
      </c>
    </row>
    <row r="170" spans="18:20" x14ac:dyDescent="0.35">
      <c r="R170" s="9" t="s">
        <v>147</v>
      </c>
      <c r="S170" s="10">
        <v>8.1</v>
      </c>
      <c r="T170" s="84" t="s">
        <v>147</v>
      </c>
    </row>
    <row r="171" spans="18:20" x14ac:dyDescent="0.35">
      <c r="R171" s="9" t="s">
        <v>68</v>
      </c>
      <c r="S171" s="10">
        <v>6.3</v>
      </c>
      <c r="T171" s="84" t="s">
        <v>68</v>
      </c>
    </row>
    <row r="172" spans="18:20" x14ac:dyDescent="0.35">
      <c r="R172" s="9" t="s">
        <v>148</v>
      </c>
      <c r="S172" s="10">
        <v>6.3</v>
      </c>
      <c r="T172" s="84" t="s">
        <v>148</v>
      </c>
    </row>
    <row r="173" spans="18:20" x14ac:dyDescent="0.35">
      <c r="R173" s="9" t="s">
        <v>69</v>
      </c>
      <c r="S173" s="10">
        <v>6.9</v>
      </c>
      <c r="T173" s="84" t="s">
        <v>69</v>
      </c>
    </row>
    <row r="174" spans="18:20" x14ac:dyDescent="0.35">
      <c r="R174" s="9" t="s">
        <v>149</v>
      </c>
      <c r="S174" s="10">
        <v>6.9</v>
      </c>
      <c r="T174" s="84" t="s">
        <v>149</v>
      </c>
    </row>
    <row r="175" spans="18:20" x14ac:dyDescent="0.35">
      <c r="R175" s="9" t="s">
        <v>188</v>
      </c>
      <c r="S175" s="10">
        <v>5.7</v>
      </c>
      <c r="T175" s="84" t="s">
        <v>188</v>
      </c>
    </row>
    <row r="176" spans="18:20" x14ac:dyDescent="0.35">
      <c r="R176" s="9" t="s">
        <v>189</v>
      </c>
      <c r="S176" s="10">
        <v>5.7</v>
      </c>
      <c r="T176" s="84" t="s">
        <v>189</v>
      </c>
    </row>
    <row r="177" spans="18:20" x14ac:dyDescent="0.35">
      <c r="R177" s="9" t="s">
        <v>190</v>
      </c>
      <c r="S177" s="10">
        <v>6.5</v>
      </c>
      <c r="T177" s="84" t="s">
        <v>190</v>
      </c>
    </row>
    <row r="178" spans="18:20" x14ac:dyDescent="0.35">
      <c r="R178" s="9" t="s">
        <v>191</v>
      </c>
      <c r="S178" s="10">
        <v>6.5</v>
      </c>
      <c r="T178" s="84" t="s">
        <v>191</v>
      </c>
    </row>
    <row r="179" spans="18:20" x14ac:dyDescent="0.35">
      <c r="R179" s="9" t="s">
        <v>192</v>
      </c>
      <c r="S179" s="10">
        <v>8</v>
      </c>
      <c r="T179" s="84" t="s">
        <v>192</v>
      </c>
    </row>
    <row r="180" spans="18:20" x14ac:dyDescent="0.35">
      <c r="R180" s="70" t="s">
        <v>193</v>
      </c>
      <c r="S180" s="71">
        <v>8</v>
      </c>
      <c r="T180" s="86" t="s">
        <v>193</v>
      </c>
    </row>
  </sheetData>
  <sheetProtection algorithmName="SHA-512" hashValue="N13IT0l4Xcx0ekHAZc40IYueCDl71gcg1JEZod6lwNuODcKEKMX1TtBYkcwNIz/SZp+R5ecJfr6arRqGG5dr+g==" saltValue="xoF27v0WbQKeOgmioqjthg==" spinCount="100000" sheet="1" selectLockedCells="1"/>
  <mergeCells count="33">
    <mergeCell ref="D21:E21"/>
    <mergeCell ref="L21:M21"/>
    <mergeCell ref="B23:O26"/>
    <mergeCell ref="D18:E18"/>
    <mergeCell ref="L18:M18"/>
    <mergeCell ref="D19:E19"/>
    <mergeCell ref="L19:M19"/>
    <mergeCell ref="D20:E20"/>
    <mergeCell ref="L20:M20"/>
    <mergeCell ref="N17:O17"/>
    <mergeCell ref="D11:E11"/>
    <mergeCell ref="L11:M11"/>
    <mergeCell ref="D12:E12"/>
    <mergeCell ref="L12:M12"/>
    <mergeCell ref="D13:E13"/>
    <mergeCell ref="L13:M13"/>
    <mergeCell ref="D14:E14"/>
    <mergeCell ref="L14:M14"/>
    <mergeCell ref="D17:E17"/>
    <mergeCell ref="F17:G17"/>
    <mergeCell ref="L17:M17"/>
    <mergeCell ref="N10:O10"/>
    <mergeCell ref="A2:G2"/>
    <mergeCell ref="I2:O2"/>
    <mergeCell ref="A3:G3"/>
    <mergeCell ref="A4:G4"/>
    <mergeCell ref="I4:J4"/>
    <mergeCell ref="K4:L4"/>
    <mergeCell ref="I5:J6"/>
    <mergeCell ref="K5:L6"/>
    <mergeCell ref="D10:E10"/>
    <mergeCell ref="F10:G10"/>
    <mergeCell ref="L10:M10"/>
  </mergeCells>
  <conditionalFormatting sqref="D18:E20">
    <cfRule type="cellIs" dxfId="29" priority="1" operator="equal">
      <formula>D11</formula>
    </cfRule>
  </conditionalFormatting>
  <conditionalFormatting sqref="L11">
    <cfRule type="cellIs" dxfId="28" priority="2" operator="equal">
      <formula>D18</formula>
    </cfRule>
    <cfRule type="cellIs" dxfId="27" priority="3" operator="equal">
      <formula>D11</formula>
    </cfRule>
  </conditionalFormatting>
  <conditionalFormatting sqref="L12">
    <cfRule type="cellIs" dxfId="26" priority="4" operator="equal">
      <formula>D19</formula>
    </cfRule>
    <cfRule type="cellIs" dxfId="25" priority="5" operator="equal">
      <formula>D12</formula>
    </cfRule>
  </conditionalFormatting>
  <conditionalFormatting sqref="L13">
    <cfRule type="cellIs" dxfId="24" priority="6" operator="equal">
      <formula>D20</formula>
    </cfRule>
    <cfRule type="cellIs" dxfId="23" priority="7" operator="equal">
      <formula>D13</formula>
    </cfRule>
  </conditionalFormatting>
  <conditionalFormatting sqref="L18:L20">
    <cfRule type="cellIs" dxfId="22" priority="8" operator="equal">
      <formula>L11</formula>
    </cfRule>
    <cfRule type="cellIs" dxfId="21" priority="9" operator="equal">
      <formula>D18</formula>
    </cfRule>
    <cfRule type="cellIs" dxfId="20" priority="10" operator="equal">
      <formula>D11</formula>
    </cfRule>
  </conditionalFormatting>
  <printOptions horizontalCentered="1"/>
  <pageMargins left="0.70866141732283472" right="0.70866141732283472" top="0.74803149606299213" bottom="0.74803149606299213" header="0.51181102362204722" footer="0.51181102362204722"/>
  <pageSetup paperSize="9" scale="79" firstPageNumber="0" orientation="landscape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AB7BB-F7C1-4B9E-A4AB-7CD8AE1F15D8}">
  <sheetPr>
    <pageSetUpPr fitToPage="1"/>
  </sheetPr>
  <dimension ref="A1:AMK180"/>
  <sheetViews>
    <sheetView showGridLines="0" zoomScale="80" zoomScaleNormal="80" workbookViewId="0">
      <selection activeCell="B23" sqref="B23:O26"/>
    </sheetView>
  </sheetViews>
  <sheetFormatPr defaultRowHeight="13.15" x14ac:dyDescent="0.35"/>
  <cols>
    <col min="1" max="1" width="9.06640625" style="32" customWidth="1"/>
    <col min="2" max="2" width="20.59765625" style="32" customWidth="1"/>
    <col min="3" max="3" width="9.06640625" style="32" customWidth="1"/>
    <col min="4" max="4" width="20.59765625" style="32" customWidth="1"/>
    <col min="5" max="5" width="10.59765625" style="32" customWidth="1"/>
    <col min="6" max="8" width="5.59765625" style="32" customWidth="1"/>
    <col min="9" max="9" width="9.06640625" style="32" customWidth="1"/>
    <col min="10" max="10" width="20.59765625" style="32" customWidth="1"/>
    <col min="11" max="11" width="9.06640625" style="32" customWidth="1"/>
    <col min="12" max="12" width="20.59765625" style="32" customWidth="1"/>
    <col min="13" max="13" width="10.59765625" style="32" customWidth="1"/>
    <col min="14" max="15" width="5.59765625" style="32" customWidth="1"/>
    <col min="16" max="16" width="9.73046875" style="32" customWidth="1"/>
    <col min="17" max="17" width="9.06640625" style="32" customWidth="1"/>
    <col min="18" max="18" width="12.86328125" style="64" customWidth="1"/>
    <col min="19" max="19" width="9.06640625" style="32" customWidth="1"/>
    <col min="20" max="20" width="12.53125" style="32" bestFit="1" customWidth="1"/>
    <col min="21" max="1025" width="9.06640625" style="32" customWidth="1"/>
    <col min="1026" max="16384" width="9.06640625" style="67"/>
  </cols>
  <sheetData>
    <row r="1" spans="1:20" x14ac:dyDescent="0.4">
      <c r="R1" s="65" t="s">
        <v>77</v>
      </c>
      <c r="S1" s="66" t="s">
        <v>72</v>
      </c>
      <c r="T1" s="81" t="s">
        <v>214</v>
      </c>
    </row>
    <row r="2" spans="1:20" s="32" customFormat="1" ht="18" x14ac:dyDescent="0.35">
      <c r="A2" s="105" t="s">
        <v>209</v>
      </c>
      <c r="B2" s="105"/>
      <c r="C2" s="105"/>
      <c r="D2" s="105"/>
      <c r="E2" s="105"/>
      <c r="F2" s="105"/>
      <c r="G2" s="105"/>
      <c r="I2" s="106" t="s">
        <v>164</v>
      </c>
      <c r="J2" s="106"/>
      <c r="K2" s="106"/>
      <c r="L2" s="106"/>
      <c r="M2" s="106"/>
      <c r="N2" s="106"/>
      <c r="O2" s="106"/>
      <c r="R2" s="72"/>
      <c r="S2" s="73"/>
      <c r="T2" s="82"/>
    </row>
    <row r="3" spans="1:20" s="32" customFormat="1" ht="18" x14ac:dyDescent="0.35">
      <c r="A3" s="105">
        <f>Base!B9</f>
        <v>0</v>
      </c>
      <c r="B3" s="105"/>
      <c r="C3" s="105"/>
      <c r="D3" s="105"/>
      <c r="E3" s="105"/>
      <c r="F3" s="105"/>
      <c r="G3" s="105"/>
      <c r="R3" s="74"/>
      <c r="S3" s="75"/>
      <c r="T3" s="83"/>
    </row>
    <row r="4" spans="1:20" s="32" customFormat="1" ht="18" x14ac:dyDescent="0.35">
      <c r="A4" s="107">
        <f>Base!B12</f>
        <v>0</v>
      </c>
      <c r="B4" s="107"/>
      <c r="C4" s="107"/>
      <c r="D4" s="107"/>
      <c r="E4" s="107"/>
      <c r="F4" s="107"/>
      <c r="G4" s="107"/>
      <c r="I4" s="88" t="s">
        <v>84</v>
      </c>
      <c r="J4" s="88"/>
      <c r="K4" s="88" t="s">
        <v>83</v>
      </c>
      <c r="L4" s="88"/>
      <c r="M4" s="33" t="s">
        <v>82</v>
      </c>
      <c r="N4" s="34" t="s">
        <v>81</v>
      </c>
      <c r="O4" s="37">
        <f>VLOOKUP($Q$7,Base!$C$2:$H$32,3,FALSE)</f>
        <v>0</v>
      </c>
      <c r="R4" s="74"/>
      <c r="S4" s="75"/>
      <c r="T4" s="83"/>
    </row>
    <row r="5" spans="1:20" s="32" customFormat="1" x14ac:dyDescent="0.35">
      <c r="I5" s="108">
        <f>VLOOKUP($Q$7,Base!$C$2:$H$32,2,FALSE)</f>
        <v>0</v>
      </c>
      <c r="J5" s="108"/>
      <c r="K5" s="109">
        <f>Base!B5</f>
        <v>0</v>
      </c>
      <c r="L5" s="109"/>
      <c r="M5" s="68">
        <f>VLOOKUP($Q$7,Base!$C$2:$H$32,6,FALSE)</f>
        <v>0</v>
      </c>
      <c r="N5" s="34" t="s">
        <v>80</v>
      </c>
      <c r="O5" s="37">
        <f>VLOOKUP($Q$7,Base!$C$2:$H$32,4,FALSE)</f>
        <v>0</v>
      </c>
      <c r="R5" s="74"/>
      <c r="S5" s="75"/>
      <c r="T5" s="83"/>
    </row>
    <row r="6" spans="1:20" s="32" customFormat="1" x14ac:dyDescent="0.35">
      <c r="I6" s="108"/>
      <c r="J6" s="108"/>
      <c r="K6" s="109"/>
      <c r="L6" s="109"/>
      <c r="M6" s="69">
        <f>VLOOKUP($Q$7,Base!$C$2:$H$32,5,FALSE)</f>
        <v>0</v>
      </c>
      <c r="N6" s="34" t="s">
        <v>71</v>
      </c>
      <c r="O6" s="35"/>
      <c r="R6" s="74"/>
      <c r="S6" s="75"/>
      <c r="T6" s="83"/>
    </row>
    <row r="7" spans="1:20" s="32" customFormat="1" x14ac:dyDescent="0.3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63" t="s">
        <v>85</v>
      </c>
      <c r="Q7" s="77">
        <v>2</v>
      </c>
      <c r="R7" s="74"/>
      <c r="S7" s="75"/>
      <c r="T7" s="83"/>
    </row>
    <row r="8" spans="1:20" x14ac:dyDescent="0.35">
      <c r="R8" s="74"/>
      <c r="S8" s="75"/>
      <c r="T8" s="83"/>
    </row>
    <row r="9" spans="1:20" s="32" customFormat="1" ht="18" customHeight="1" x14ac:dyDescent="0.35">
      <c r="A9" s="32" t="s">
        <v>79</v>
      </c>
      <c r="I9" s="32" t="s">
        <v>165</v>
      </c>
      <c r="R9" s="74"/>
      <c r="S9" s="75"/>
      <c r="T9" s="83"/>
    </row>
    <row r="10" spans="1:20" s="32" customFormat="1" ht="18" customHeight="1" x14ac:dyDescent="0.35">
      <c r="A10" s="37"/>
      <c r="B10" s="38" t="s">
        <v>77</v>
      </c>
      <c r="C10" s="37" t="s">
        <v>72</v>
      </c>
      <c r="D10" s="88" t="s">
        <v>76</v>
      </c>
      <c r="E10" s="88"/>
      <c r="F10" s="88" t="s">
        <v>72</v>
      </c>
      <c r="G10" s="104"/>
      <c r="I10" s="37"/>
      <c r="J10" s="38" t="s">
        <v>77</v>
      </c>
      <c r="K10" s="37" t="s">
        <v>72</v>
      </c>
      <c r="L10" s="88" t="s">
        <v>76</v>
      </c>
      <c r="M10" s="88"/>
      <c r="N10" s="88" t="s">
        <v>72</v>
      </c>
      <c r="O10" s="88"/>
      <c r="R10" s="74"/>
      <c r="S10" s="75"/>
      <c r="T10" s="83"/>
    </row>
    <row r="11" spans="1:20" s="32" customFormat="1" ht="18" customHeight="1" x14ac:dyDescent="0.35">
      <c r="A11" s="39" t="s">
        <v>166</v>
      </c>
      <c r="B11" s="40"/>
      <c r="C11" s="41" t="e">
        <f>VLOOKUP(B11,$R$2:$S$180,2,0)</f>
        <v>#N/A</v>
      </c>
      <c r="D11" s="98">
        <f>B11</f>
        <v>0</v>
      </c>
      <c r="E11" s="99"/>
      <c r="F11" s="42" t="e">
        <f>VLOOKUP(D11,$R$2:$S$180,2,0)</f>
        <v>#N/A</v>
      </c>
      <c r="G11" s="43"/>
      <c r="I11" s="39" t="s">
        <v>166</v>
      </c>
      <c r="J11" s="40"/>
      <c r="K11" s="41" t="e">
        <f t="shared" ref="K11:K13" si="0">VLOOKUP(J11,$R$2:$S$180,2,0)</f>
        <v>#N/A</v>
      </c>
      <c r="L11" s="99">
        <f>J11</f>
        <v>0</v>
      </c>
      <c r="M11" s="99"/>
      <c r="N11" s="44" t="e">
        <f t="shared" ref="N11:N13" si="1">VLOOKUP(L11,$R$2:$S$180,2,0)</f>
        <v>#N/A</v>
      </c>
      <c r="O11" s="44"/>
      <c r="R11" s="74"/>
      <c r="S11" s="75"/>
      <c r="T11" s="83"/>
    </row>
    <row r="12" spans="1:20" s="32" customFormat="1" ht="18" customHeight="1" x14ac:dyDescent="0.35">
      <c r="A12" s="45" t="s">
        <v>167</v>
      </c>
      <c r="B12" s="46"/>
      <c r="C12" s="47" t="e">
        <f t="shared" ref="C12:C13" si="2">VLOOKUP(B12,$R$2:$S$180,2,0)</f>
        <v>#N/A</v>
      </c>
      <c r="D12" s="100">
        <f>B12</f>
        <v>0</v>
      </c>
      <c r="E12" s="101"/>
      <c r="F12" s="48" t="e">
        <f>VLOOKUP(D12,$R$2:$S$180,2,0)</f>
        <v>#N/A</v>
      </c>
      <c r="G12" s="49"/>
      <c r="I12" s="45" t="s">
        <v>167</v>
      </c>
      <c r="J12" s="46"/>
      <c r="K12" s="47" t="e">
        <f t="shared" si="0"/>
        <v>#N/A</v>
      </c>
      <c r="L12" s="101">
        <f>J12</f>
        <v>0</v>
      </c>
      <c r="M12" s="101"/>
      <c r="N12" s="50" t="e">
        <f t="shared" si="1"/>
        <v>#N/A</v>
      </c>
      <c r="O12" s="50"/>
      <c r="R12" s="9" t="s">
        <v>2</v>
      </c>
      <c r="S12" s="10" t="s">
        <v>2</v>
      </c>
      <c r="T12" s="84" t="s">
        <v>2</v>
      </c>
    </row>
    <row r="13" spans="1:20" s="32" customFormat="1" ht="18" customHeight="1" x14ac:dyDescent="0.35">
      <c r="A13" s="51" t="s">
        <v>168</v>
      </c>
      <c r="B13" s="52"/>
      <c r="C13" s="53" t="e">
        <f t="shared" si="2"/>
        <v>#N/A</v>
      </c>
      <c r="D13" s="102">
        <f>B13</f>
        <v>0</v>
      </c>
      <c r="E13" s="103"/>
      <c r="F13" s="54" t="e">
        <f>VLOOKUP(D13,$R$2:$S$180,2,0)</f>
        <v>#N/A</v>
      </c>
      <c r="G13" s="55"/>
      <c r="I13" s="51" t="s">
        <v>168</v>
      </c>
      <c r="J13" s="52"/>
      <c r="K13" s="53" t="e">
        <f t="shared" si="0"/>
        <v>#N/A</v>
      </c>
      <c r="L13" s="103">
        <f>J13</f>
        <v>0</v>
      </c>
      <c r="M13" s="103"/>
      <c r="N13" s="56" t="e">
        <f t="shared" si="1"/>
        <v>#N/A</v>
      </c>
      <c r="O13" s="56"/>
      <c r="R13" s="9" t="s">
        <v>1</v>
      </c>
      <c r="S13" s="10" t="s">
        <v>2</v>
      </c>
      <c r="T13" s="84" t="s">
        <v>1</v>
      </c>
    </row>
    <row r="14" spans="1:20" s="32" customFormat="1" ht="18" customHeight="1" x14ac:dyDescent="0.35">
      <c r="A14" s="57" t="s">
        <v>0</v>
      </c>
      <c r="B14" s="58"/>
      <c r="C14" s="59">
        <f t="array" ref="C14">SUM(IFERROR(C11:C13,0))</f>
        <v>0</v>
      </c>
      <c r="D14" s="87" t="s">
        <v>73</v>
      </c>
      <c r="E14" s="87"/>
      <c r="F14" s="60">
        <f t="array" ref="F14">SUM(IFERROR(F11:F13,0))</f>
        <v>0</v>
      </c>
      <c r="G14" s="60"/>
      <c r="I14" s="57" t="s">
        <v>0</v>
      </c>
      <c r="J14" s="58"/>
      <c r="K14" s="59">
        <f t="array" ref="K14">SUM(IFERROR(K11:K13,0))</f>
        <v>0</v>
      </c>
      <c r="L14" s="88" t="s">
        <v>73</v>
      </c>
      <c r="M14" s="88"/>
      <c r="N14" s="60">
        <f t="array" ref="N14">SUM(IFERROR(N11:N13,0))</f>
        <v>0</v>
      </c>
      <c r="O14" s="60"/>
      <c r="R14" s="9" t="s">
        <v>86</v>
      </c>
      <c r="S14" s="10" t="s">
        <v>2</v>
      </c>
      <c r="T14" s="84" t="s">
        <v>86</v>
      </c>
    </row>
    <row r="15" spans="1:20" s="32" customFormat="1" ht="18" customHeight="1" x14ac:dyDescent="0.35">
      <c r="C15" s="61"/>
      <c r="F15" s="61"/>
      <c r="G15" s="61"/>
      <c r="K15" s="61"/>
      <c r="R15" s="9" t="s">
        <v>3</v>
      </c>
      <c r="S15" s="10" t="s">
        <v>2</v>
      </c>
      <c r="T15" s="84" t="s">
        <v>3</v>
      </c>
    </row>
    <row r="16" spans="1:20" s="32" customFormat="1" ht="18" customHeight="1" x14ac:dyDescent="0.35">
      <c r="A16" s="32" t="s">
        <v>78</v>
      </c>
      <c r="C16" s="61"/>
      <c r="F16" s="61"/>
      <c r="G16" s="61"/>
      <c r="I16" s="32" t="s">
        <v>169</v>
      </c>
      <c r="K16" s="61"/>
      <c r="R16" s="9" t="s">
        <v>87</v>
      </c>
      <c r="S16" s="10" t="s">
        <v>2</v>
      </c>
      <c r="T16" s="84" t="s">
        <v>87</v>
      </c>
    </row>
    <row r="17" spans="1:20" s="32" customFormat="1" ht="18" customHeight="1" x14ac:dyDescent="0.35">
      <c r="A17" s="37"/>
      <c r="B17" s="38" t="s">
        <v>77</v>
      </c>
      <c r="C17" s="37" t="s">
        <v>72</v>
      </c>
      <c r="D17" s="88" t="s">
        <v>76</v>
      </c>
      <c r="E17" s="88"/>
      <c r="F17" s="104" t="s">
        <v>72</v>
      </c>
      <c r="G17" s="104"/>
      <c r="I17" s="37"/>
      <c r="J17" s="38" t="s">
        <v>77</v>
      </c>
      <c r="K17" s="37" t="s">
        <v>72</v>
      </c>
      <c r="L17" s="88" t="s">
        <v>76</v>
      </c>
      <c r="M17" s="88"/>
      <c r="N17" s="88" t="s">
        <v>72</v>
      </c>
      <c r="O17" s="88"/>
      <c r="R17" s="9" t="s">
        <v>4</v>
      </c>
      <c r="S17" s="10" t="s">
        <v>2</v>
      </c>
      <c r="T17" s="84" t="s">
        <v>4</v>
      </c>
    </row>
    <row r="18" spans="1:20" s="32" customFormat="1" ht="18" customHeight="1" x14ac:dyDescent="0.35">
      <c r="A18" s="39" t="s">
        <v>166</v>
      </c>
      <c r="B18" s="40"/>
      <c r="C18" s="41" t="e">
        <f>VLOOKUP(B18,$R$2:$S$180,2,0)</f>
        <v>#N/A</v>
      </c>
      <c r="D18" s="98">
        <f>B18</f>
        <v>0</v>
      </c>
      <c r="E18" s="98"/>
      <c r="F18" s="42" t="e">
        <f t="shared" ref="F18:F20" si="3">VLOOKUP(D18,$R$2:$S$180,2,0)</f>
        <v>#N/A</v>
      </c>
      <c r="G18" s="43"/>
      <c r="I18" s="39" t="s">
        <v>166</v>
      </c>
      <c r="J18" s="40"/>
      <c r="K18" s="41" t="e">
        <f t="shared" ref="K18:K20" si="4">VLOOKUP(J18,$R$2:$S$180,2,0)</f>
        <v>#N/A</v>
      </c>
      <c r="L18" s="99">
        <f>J18</f>
        <v>0</v>
      </c>
      <c r="M18" s="99"/>
      <c r="N18" s="44" t="e">
        <f t="shared" ref="N18:N20" si="5">VLOOKUP(L18,$R$2:$S$180,2,0)</f>
        <v>#N/A</v>
      </c>
      <c r="O18" s="44"/>
      <c r="R18" s="9" t="s">
        <v>88</v>
      </c>
      <c r="S18" s="10" t="s">
        <v>2</v>
      </c>
      <c r="T18" s="84" t="s">
        <v>88</v>
      </c>
    </row>
    <row r="19" spans="1:20" s="32" customFormat="1" ht="18" customHeight="1" x14ac:dyDescent="0.35">
      <c r="A19" s="45" t="s">
        <v>167</v>
      </c>
      <c r="B19" s="46"/>
      <c r="C19" s="47" t="e">
        <f>VLOOKUP(B19,$R$2:$S$180,2,0)</f>
        <v>#N/A</v>
      </c>
      <c r="D19" s="100">
        <f>B19</f>
        <v>0</v>
      </c>
      <c r="E19" s="100"/>
      <c r="F19" s="48" t="e">
        <f t="shared" si="3"/>
        <v>#N/A</v>
      </c>
      <c r="G19" s="49"/>
      <c r="I19" s="45" t="s">
        <v>167</v>
      </c>
      <c r="J19" s="46"/>
      <c r="K19" s="47" t="e">
        <f t="shared" si="4"/>
        <v>#N/A</v>
      </c>
      <c r="L19" s="101">
        <f>J19</f>
        <v>0</v>
      </c>
      <c r="M19" s="101"/>
      <c r="N19" s="50" t="e">
        <f t="shared" si="5"/>
        <v>#N/A</v>
      </c>
      <c r="O19" s="50"/>
      <c r="R19" s="9" t="s">
        <v>5</v>
      </c>
      <c r="S19" s="10">
        <v>0.2</v>
      </c>
      <c r="T19" s="84" t="s">
        <v>5</v>
      </c>
    </row>
    <row r="20" spans="1:20" s="32" customFormat="1" ht="18" customHeight="1" x14ac:dyDescent="0.35">
      <c r="A20" s="51" t="s">
        <v>168</v>
      </c>
      <c r="B20" s="52"/>
      <c r="C20" s="53" t="e">
        <f>VLOOKUP(B20,$R$2:$S$180,2,0)</f>
        <v>#N/A</v>
      </c>
      <c r="D20" s="102">
        <f>B20</f>
        <v>0</v>
      </c>
      <c r="E20" s="102"/>
      <c r="F20" s="54" t="e">
        <f t="shared" si="3"/>
        <v>#N/A</v>
      </c>
      <c r="G20" s="55"/>
      <c r="I20" s="51" t="s">
        <v>168</v>
      </c>
      <c r="J20" s="52"/>
      <c r="K20" s="53" t="e">
        <f t="shared" si="4"/>
        <v>#N/A</v>
      </c>
      <c r="L20" s="103">
        <f>J20</f>
        <v>0</v>
      </c>
      <c r="M20" s="103"/>
      <c r="N20" s="56" t="e">
        <f t="shared" si="5"/>
        <v>#N/A</v>
      </c>
      <c r="O20" s="56"/>
      <c r="R20" s="76" t="s">
        <v>211</v>
      </c>
      <c r="S20" s="10">
        <v>0.2</v>
      </c>
      <c r="T20" s="85" t="s">
        <v>211</v>
      </c>
    </row>
    <row r="21" spans="1:20" s="32" customFormat="1" ht="18" customHeight="1" x14ac:dyDescent="0.35">
      <c r="A21" s="57" t="s">
        <v>0</v>
      </c>
      <c r="B21" s="58"/>
      <c r="C21" s="62">
        <f t="array" ref="C21">SUM(IFERROR(C18:C20,0))</f>
        <v>0</v>
      </c>
      <c r="D21" s="87" t="s">
        <v>73</v>
      </c>
      <c r="E21" s="87"/>
      <c r="F21" s="60">
        <f t="array" ref="F21">SUM(IFERROR(F18:F20,0))</f>
        <v>0</v>
      </c>
      <c r="G21" s="60"/>
      <c r="I21" s="57" t="s">
        <v>0</v>
      </c>
      <c r="J21" s="58"/>
      <c r="K21" s="62">
        <f t="array" ref="K21">SUM(IFERROR(K18:K20,0))</f>
        <v>0</v>
      </c>
      <c r="L21" s="88" t="s">
        <v>73</v>
      </c>
      <c r="M21" s="88"/>
      <c r="N21" s="60">
        <f t="array" ref="N21">SUM(IFERROR(N18:N20,0))</f>
        <v>0</v>
      </c>
      <c r="O21" s="60"/>
      <c r="R21" s="9" t="s">
        <v>6</v>
      </c>
      <c r="S21" s="10">
        <v>0.4</v>
      </c>
      <c r="T21" s="84" t="s">
        <v>6</v>
      </c>
    </row>
    <row r="22" spans="1:20" s="32" customFormat="1" ht="18" customHeight="1" x14ac:dyDescent="0.35">
      <c r="R22" s="76" t="s">
        <v>213</v>
      </c>
      <c r="S22" s="10">
        <v>0.4</v>
      </c>
      <c r="T22" s="85" t="s">
        <v>213</v>
      </c>
    </row>
    <row r="23" spans="1:20" s="32" customFormat="1" ht="18" customHeight="1" x14ac:dyDescent="0.35">
      <c r="A23" s="32" t="s">
        <v>75</v>
      </c>
      <c r="B23" s="89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1"/>
      <c r="R23" s="9" t="s">
        <v>7</v>
      </c>
      <c r="S23" s="10">
        <v>0.7</v>
      </c>
      <c r="T23" s="84" t="s">
        <v>7</v>
      </c>
    </row>
    <row r="24" spans="1:20" s="32" customFormat="1" ht="18" customHeight="1" x14ac:dyDescent="0.35">
      <c r="B24" s="92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4"/>
      <c r="R24" s="76" t="s">
        <v>212</v>
      </c>
      <c r="S24" s="10">
        <v>0.7</v>
      </c>
      <c r="T24" s="85" t="s">
        <v>212</v>
      </c>
    </row>
    <row r="25" spans="1:20" s="32" customFormat="1" ht="18" customHeight="1" x14ac:dyDescent="0.35">
      <c r="B25" s="92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4"/>
      <c r="R25" s="9" t="s">
        <v>8</v>
      </c>
      <c r="S25" s="10">
        <v>0.5</v>
      </c>
      <c r="T25" s="84" t="s">
        <v>8</v>
      </c>
    </row>
    <row r="26" spans="1:20" s="32" customFormat="1" ht="18" customHeight="1" x14ac:dyDescent="0.35"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7"/>
      <c r="R26" s="9" t="s">
        <v>89</v>
      </c>
      <c r="S26" s="10">
        <v>0.5</v>
      </c>
      <c r="T26" s="84" t="s">
        <v>89</v>
      </c>
    </row>
    <row r="27" spans="1:20" s="32" customFormat="1" ht="18" customHeight="1" x14ac:dyDescent="0.35">
      <c r="R27" s="9" t="s">
        <v>9</v>
      </c>
      <c r="S27" s="10">
        <v>0.6</v>
      </c>
      <c r="T27" s="84" t="s">
        <v>9</v>
      </c>
    </row>
    <row r="28" spans="1:20" s="32" customFormat="1" ht="18" customHeight="1" x14ac:dyDescent="0.35">
      <c r="R28" s="9" t="s">
        <v>90</v>
      </c>
      <c r="S28" s="10">
        <v>0.6</v>
      </c>
      <c r="T28" s="84" t="s">
        <v>90</v>
      </c>
    </row>
    <row r="29" spans="1:20" s="32" customFormat="1" ht="18" customHeight="1" x14ac:dyDescent="0.35">
      <c r="R29" s="9" t="s">
        <v>10</v>
      </c>
      <c r="S29" s="10">
        <v>0.6</v>
      </c>
      <c r="T29" s="84" t="s">
        <v>10</v>
      </c>
    </row>
    <row r="30" spans="1:20" s="32" customFormat="1" ht="18" customHeight="1" x14ac:dyDescent="0.35">
      <c r="R30" s="9" t="s">
        <v>91</v>
      </c>
      <c r="S30" s="10">
        <v>0.6</v>
      </c>
      <c r="T30" s="84" t="s">
        <v>91</v>
      </c>
    </row>
    <row r="31" spans="1:20" s="32" customFormat="1" ht="18" customHeight="1" x14ac:dyDescent="0.35">
      <c r="R31" s="9" t="s">
        <v>11</v>
      </c>
      <c r="S31" s="10">
        <v>0.7</v>
      </c>
      <c r="T31" s="84" t="s">
        <v>11</v>
      </c>
    </row>
    <row r="32" spans="1:20" s="32" customFormat="1" ht="18" customHeight="1" x14ac:dyDescent="0.35">
      <c r="R32" s="9" t="s">
        <v>92</v>
      </c>
      <c r="S32" s="10">
        <v>0.7</v>
      </c>
      <c r="T32" s="84" t="s">
        <v>92</v>
      </c>
    </row>
    <row r="33" spans="18:20" s="32" customFormat="1" ht="18" customHeight="1" x14ac:dyDescent="0.35">
      <c r="R33" s="9" t="s">
        <v>12</v>
      </c>
      <c r="S33" s="10">
        <v>0.7</v>
      </c>
      <c r="T33" s="84" t="s">
        <v>12</v>
      </c>
    </row>
    <row r="34" spans="18:20" s="32" customFormat="1" ht="18" customHeight="1" x14ac:dyDescent="0.35">
      <c r="R34" s="9" t="s">
        <v>93</v>
      </c>
      <c r="S34" s="10">
        <v>0.7</v>
      </c>
      <c r="T34" s="84" t="s">
        <v>93</v>
      </c>
    </row>
    <row r="35" spans="18:20" s="32" customFormat="1" ht="18" customHeight="1" x14ac:dyDescent="0.35">
      <c r="R35" s="9" t="s">
        <v>13</v>
      </c>
      <c r="S35" s="10">
        <v>0.7</v>
      </c>
      <c r="T35" s="84" t="s">
        <v>13</v>
      </c>
    </row>
    <row r="36" spans="18:20" x14ac:dyDescent="0.35">
      <c r="R36" s="9" t="s">
        <v>94</v>
      </c>
      <c r="S36" s="10">
        <v>0.7</v>
      </c>
      <c r="T36" s="84" t="s">
        <v>94</v>
      </c>
    </row>
    <row r="37" spans="18:20" x14ac:dyDescent="0.35">
      <c r="R37" s="9" t="s">
        <v>14</v>
      </c>
      <c r="S37" s="10">
        <v>0.9</v>
      </c>
      <c r="T37" s="84" t="s">
        <v>14</v>
      </c>
    </row>
    <row r="38" spans="18:20" x14ac:dyDescent="0.35">
      <c r="R38" s="76" t="s">
        <v>201</v>
      </c>
      <c r="S38" s="10">
        <v>0.9</v>
      </c>
      <c r="T38" s="85" t="s">
        <v>201</v>
      </c>
    </row>
    <row r="39" spans="18:20" x14ac:dyDescent="0.35">
      <c r="R39" s="9" t="s">
        <v>15</v>
      </c>
      <c r="S39" s="10">
        <v>1.2</v>
      </c>
      <c r="T39" s="84" t="s">
        <v>15</v>
      </c>
    </row>
    <row r="40" spans="18:20" x14ac:dyDescent="0.35">
      <c r="R40" s="76" t="s">
        <v>202</v>
      </c>
      <c r="S40" s="10">
        <v>1.2</v>
      </c>
      <c r="T40" s="85" t="s">
        <v>202</v>
      </c>
    </row>
    <row r="41" spans="18:20" x14ac:dyDescent="0.35">
      <c r="R41" s="9" t="s">
        <v>16</v>
      </c>
      <c r="S41" s="10">
        <v>1.5</v>
      </c>
      <c r="T41" s="84" t="s">
        <v>16</v>
      </c>
    </row>
    <row r="42" spans="18:20" x14ac:dyDescent="0.35">
      <c r="R42" s="76" t="s">
        <v>203</v>
      </c>
      <c r="S42" s="10">
        <v>1.5</v>
      </c>
      <c r="T42" s="85" t="s">
        <v>203</v>
      </c>
    </row>
    <row r="43" spans="18:20" x14ac:dyDescent="0.35">
      <c r="R43" s="9" t="s">
        <v>17</v>
      </c>
      <c r="S43" s="10">
        <v>1.9</v>
      </c>
      <c r="T43" s="84" t="s">
        <v>17</v>
      </c>
    </row>
    <row r="44" spans="18:20" x14ac:dyDescent="0.35">
      <c r="R44" s="76" t="s">
        <v>204</v>
      </c>
      <c r="S44" s="10">
        <v>1.9</v>
      </c>
      <c r="T44" s="85" t="s">
        <v>204</v>
      </c>
    </row>
    <row r="45" spans="18:20" x14ac:dyDescent="0.35">
      <c r="R45" s="9" t="s">
        <v>18</v>
      </c>
      <c r="S45" s="10">
        <v>2.2999999999999998</v>
      </c>
      <c r="T45" s="84" t="s">
        <v>18</v>
      </c>
    </row>
    <row r="46" spans="18:20" x14ac:dyDescent="0.35">
      <c r="R46" s="76" t="s">
        <v>205</v>
      </c>
      <c r="S46" s="10">
        <v>2.2999999999999998</v>
      </c>
      <c r="T46" s="85" t="s">
        <v>205</v>
      </c>
    </row>
    <row r="47" spans="18:20" x14ac:dyDescent="0.35">
      <c r="R47" s="9" t="s">
        <v>170</v>
      </c>
      <c r="S47" s="10">
        <v>2.8</v>
      </c>
      <c r="T47" s="84" t="s">
        <v>170</v>
      </c>
    </row>
    <row r="48" spans="18:20" x14ac:dyDescent="0.35">
      <c r="R48" s="76" t="s">
        <v>206</v>
      </c>
      <c r="S48" s="10">
        <v>2.8</v>
      </c>
      <c r="T48" s="85" t="s">
        <v>206</v>
      </c>
    </row>
    <row r="49" spans="18:20" x14ac:dyDescent="0.35">
      <c r="R49" s="9" t="s">
        <v>171</v>
      </c>
      <c r="S49" s="10">
        <v>3.3</v>
      </c>
      <c r="T49" s="84" t="s">
        <v>171</v>
      </c>
    </row>
    <row r="50" spans="18:20" x14ac:dyDescent="0.35">
      <c r="R50" s="76" t="s">
        <v>207</v>
      </c>
      <c r="S50" s="10">
        <v>3.3</v>
      </c>
      <c r="T50" s="85" t="s">
        <v>207</v>
      </c>
    </row>
    <row r="51" spans="18:20" x14ac:dyDescent="0.35">
      <c r="R51" s="9" t="s">
        <v>172</v>
      </c>
      <c r="S51" s="10">
        <v>4.5</v>
      </c>
      <c r="T51" s="84" t="s">
        <v>172</v>
      </c>
    </row>
    <row r="52" spans="18:20" x14ac:dyDescent="0.35">
      <c r="R52" s="76" t="s">
        <v>208</v>
      </c>
      <c r="S52" s="10">
        <v>4.5</v>
      </c>
      <c r="T52" s="85" t="s">
        <v>208</v>
      </c>
    </row>
    <row r="53" spans="18:20" x14ac:dyDescent="0.35">
      <c r="R53" s="9" t="s">
        <v>19</v>
      </c>
      <c r="S53" s="10">
        <v>2</v>
      </c>
      <c r="T53" s="84" t="s">
        <v>19</v>
      </c>
    </row>
    <row r="54" spans="18:20" x14ac:dyDescent="0.35">
      <c r="R54" s="9" t="s">
        <v>95</v>
      </c>
      <c r="S54" s="10">
        <v>2</v>
      </c>
      <c r="T54" s="84" t="s">
        <v>95</v>
      </c>
    </row>
    <row r="55" spans="18:20" x14ac:dyDescent="0.35">
      <c r="R55" s="9" t="s">
        <v>20</v>
      </c>
      <c r="S55" s="10">
        <v>2.4</v>
      </c>
      <c r="T55" s="84" t="s">
        <v>20</v>
      </c>
    </row>
    <row r="56" spans="18:20" x14ac:dyDescent="0.35">
      <c r="R56" s="9" t="s">
        <v>96</v>
      </c>
      <c r="S56" s="10">
        <v>2.4</v>
      </c>
      <c r="T56" s="84" t="s">
        <v>96</v>
      </c>
    </row>
    <row r="57" spans="18:20" x14ac:dyDescent="0.35">
      <c r="R57" s="9" t="s">
        <v>21</v>
      </c>
      <c r="S57" s="10">
        <v>2.8</v>
      </c>
      <c r="T57" s="84" t="s">
        <v>21</v>
      </c>
    </row>
    <row r="58" spans="18:20" x14ac:dyDescent="0.35">
      <c r="R58" s="9" t="s">
        <v>97</v>
      </c>
      <c r="S58" s="10">
        <v>2.8</v>
      </c>
      <c r="T58" s="84" t="s">
        <v>97</v>
      </c>
    </row>
    <row r="59" spans="18:20" x14ac:dyDescent="0.35">
      <c r="R59" s="9" t="s">
        <v>22</v>
      </c>
      <c r="S59" s="10">
        <v>2.4</v>
      </c>
      <c r="T59" s="84" t="s">
        <v>22</v>
      </c>
    </row>
    <row r="60" spans="18:20" x14ac:dyDescent="0.35">
      <c r="R60" s="9" t="s">
        <v>98</v>
      </c>
      <c r="S60" s="10">
        <v>2.4</v>
      </c>
      <c r="T60" s="84" t="s">
        <v>98</v>
      </c>
    </row>
    <row r="61" spans="18:20" x14ac:dyDescent="0.35">
      <c r="R61" s="9" t="s">
        <v>23</v>
      </c>
      <c r="S61" s="10">
        <v>2.8</v>
      </c>
      <c r="T61" s="84" t="s">
        <v>23</v>
      </c>
    </row>
    <row r="62" spans="18:20" x14ac:dyDescent="0.35">
      <c r="R62" s="9" t="s">
        <v>99</v>
      </c>
      <c r="S62" s="10">
        <v>2.8</v>
      </c>
      <c r="T62" s="84" t="s">
        <v>99</v>
      </c>
    </row>
    <row r="63" spans="18:20" x14ac:dyDescent="0.35">
      <c r="R63" s="9" t="s">
        <v>173</v>
      </c>
      <c r="S63" s="10">
        <v>3.2</v>
      </c>
      <c r="T63" s="84" t="s">
        <v>173</v>
      </c>
    </row>
    <row r="64" spans="18:20" x14ac:dyDescent="0.35">
      <c r="R64" s="9" t="s">
        <v>174</v>
      </c>
      <c r="S64" s="10">
        <v>3.2</v>
      </c>
      <c r="T64" s="84" t="s">
        <v>174</v>
      </c>
    </row>
    <row r="65" spans="18:20" x14ac:dyDescent="0.35">
      <c r="R65" s="9" t="s">
        <v>24</v>
      </c>
      <c r="S65" s="10">
        <v>2.8</v>
      </c>
      <c r="T65" s="84" t="s">
        <v>24</v>
      </c>
    </row>
    <row r="66" spans="18:20" x14ac:dyDescent="0.35">
      <c r="R66" s="9" t="s">
        <v>100</v>
      </c>
      <c r="S66" s="10">
        <v>2.8</v>
      </c>
      <c r="T66" s="84" t="s">
        <v>100</v>
      </c>
    </row>
    <row r="67" spans="18:20" x14ac:dyDescent="0.35">
      <c r="R67" s="9" t="s">
        <v>25</v>
      </c>
      <c r="S67" s="10">
        <v>3.2</v>
      </c>
      <c r="T67" s="84" t="s">
        <v>25</v>
      </c>
    </row>
    <row r="68" spans="18:20" x14ac:dyDescent="0.35">
      <c r="R68" s="9" t="s">
        <v>101</v>
      </c>
      <c r="S68" s="10">
        <v>3.2</v>
      </c>
      <c r="T68" s="84" t="s">
        <v>101</v>
      </c>
    </row>
    <row r="69" spans="18:20" x14ac:dyDescent="0.35">
      <c r="R69" s="9" t="s">
        <v>175</v>
      </c>
      <c r="S69" s="10">
        <v>3.6</v>
      </c>
      <c r="T69" s="84" t="s">
        <v>175</v>
      </c>
    </row>
    <row r="70" spans="18:20" x14ac:dyDescent="0.35">
      <c r="R70" s="9" t="s">
        <v>176</v>
      </c>
      <c r="S70" s="10">
        <v>3.6</v>
      </c>
      <c r="T70" s="84" t="s">
        <v>176</v>
      </c>
    </row>
    <row r="71" spans="18:20" x14ac:dyDescent="0.35">
      <c r="R71" s="9" t="s">
        <v>26</v>
      </c>
      <c r="S71" s="10">
        <v>2.4</v>
      </c>
      <c r="T71" s="84" t="s">
        <v>26</v>
      </c>
    </row>
    <row r="72" spans="18:20" x14ac:dyDescent="0.35">
      <c r="R72" s="9" t="s">
        <v>102</v>
      </c>
      <c r="S72" s="10">
        <v>2.4</v>
      </c>
      <c r="T72" s="84" t="s">
        <v>102</v>
      </c>
    </row>
    <row r="73" spans="18:20" x14ac:dyDescent="0.35">
      <c r="R73" s="9" t="s">
        <v>27</v>
      </c>
      <c r="S73" s="10">
        <v>2.8</v>
      </c>
      <c r="T73" s="84" t="s">
        <v>27</v>
      </c>
    </row>
    <row r="74" spans="18:20" x14ac:dyDescent="0.35">
      <c r="R74" s="9" t="s">
        <v>103</v>
      </c>
      <c r="S74" s="10">
        <v>2.8</v>
      </c>
      <c r="T74" s="84" t="s">
        <v>103</v>
      </c>
    </row>
    <row r="75" spans="18:20" x14ac:dyDescent="0.35">
      <c r="R75" s="9" t="s">
        <v>28</v>
      </c>
      <c r="S75" s="10">
        <v>3.2</v>
      </c>
      <c r="T75" s="84" t="s">
        <v>28</v>
      </c>
    </row>
    <row r="76" spans="18:20" x14ac:dyDescent="0.35">
      <c r="R76" s="9" t="s">
        <v>104</v>
      </c>
      <c r="S76" s="10">
        <v>3.2</v>
      </c>
      <c r="T76" s="84" t="s">
        <v>104</v>
      </c>
    </row>
    <row r="77" spans="18:20" x14ac:dyDescent="0.35">
      <c r="R77" s="9" t="s">
        <v>29</v>
      </c>
      <c r="S77" s="10">
        <v>2.8</v>
      </c>
      <c r="T77" s="84" t="s">
        <v>29</v>
      </c>
    </row>
    <row r="78" spans="18:20" x14ac:dyDescent="0.35">
      <c r="R78" s="9" t="s">
        <v>105</v>
      </c>
      <c r="S78" s="10">
        <v>2.8</v>
      </c>
      <c r="T78" s="84" t="s">
        <v>105</v>
      </c>
    </row>
    <row r="79" spans="18:20" x14ac:dyDescent="0.35">
      <c r="R79" s="9" t="s">
        <v>30</v>
      </c>
      <c r="S79" s="10">
        <v>3.2</v>
      </c>
      <c r="T79" s="84" t="s">
        <v>30</v>
      </c>
    </row>
    <row r="80" spans="18:20" x14ac:dyDescent="0.35">
      <c r="R80" s="9" t="s">
        <v>106</v>
      </c>
      <c r="S80" s="10">
        <v>3.2</v>
      </c>
      <c r="T80" s="84" t="s">
        <v>106</v>
      </c>
    </row>
    <row r="81" spans="18:20" x14ac:dyDescent="0.35">
      <c r="R81" s="9" t="s">
        <v>31</v>
      </c>
      <c r="S81" s="10">
        <v>3.6</v>
      </c>
      <c r="T81" s="84" t="s">
        <v>31</v>
      </c>
    </row>
    <row r="82" spans="18:20" x14ac:dyDescent="0.35">
      <c r="R82" s="9" t="s">
        <v>107</v>
      </c>
      <c r="S82" s="10">
        <v>3.6</v>
      </c>
      <c r="T82" s="84" t="s">
        <v>107</v>
      </c>
    </row>
    <row r="83" spans="18:20" x14ac:dyDescent="0.35">
      <c r="R83" s="9" t="s">
        <v>32</v>
      </c>
      <c r="S83" s="10">
        <v>3.2</v>
      </c>
      <c r="T83" s="84" t="s">
        <v>32</v>
      </c>
    </row>
    <row r="84" spans="18:20" x14ac:dyDescent="0.35">
      <c r="R84" s="9" t="s">
        <v>108</v>
      </c>
      <c r="S84" s="10">
        <v>3.2</v>
      </c>
      <c r="T84" s="84" t="s">
        <v>108</v>
      </c>
    </row>
    <row r="85" spans="18:20" x14ac:dyDescent="0.35">
      <c r="R85" s="9" t="s">
        <v>33</v>
      </c>
      <c r="S85" s="10">
        <v>3.6</v>
      </c>
      <c r="T85" s="84" t="s">
        <v>33</v>
      </c>
    </row>
    <row r="86" spans="18:20" x14ac:dyDescent="0.35">
      <c r="R86" s="9" t="s">
        <v>109</v>
      </c>
      <c r="S86" s="10">
        <v>3.6</v>
      </c>
      <c r="T86" s="84" t="s">
        <v>109</v>
      </c>
    </row>
    <row r="87" spans="18:20" x14ac:dyDescent="0.35">
      <c r="R87" s="9" t="s">
        <v>34</v>
      </c>
      <c r="S87" s="10">
        <v>4</v>
      </c>
      <c r="T87" s="84" t="s">
        <v>34</v>
      </c>
    </row>
    <row r="88" spans="18:20" x14ac:dyDescent="0.35">
      <c r="R88" s="9" t="s">
        <v>110</v>
      </c>
      <c r="S88" s="10">
        <v>4</v>
      </c>
      <c r="T88" s="84" t="s">
        <v>110</v>
      </c>
    </row>
    <row r="89" spans="18:20" x14ac:dyDescent="0.35">
      <c r="R89" s="9" t="s">
        <v>35</v>
      </c>
      <c r="S89" s="10">
        <v>3.2</v>
      </c>
      <c r="T89" s="84" t="s">
        <v>35</v>
      </c>
    </row>
    <row r="90" spans="18:20" x14ac:dyDescent="0.35">
      <c r="R90" s="9" t="s">
        <v>111</v>
      </c>
      <c r="S90" s="10">
        <v>3.2</v>
      </c>
      <c r="T90" s="84" t="s">
        <v>111</v>
      </c>
    </row>
    <row r="91" spans="18:20" x14ac:dyDescent="0.35">
      <c r="R91" s="9" t="s">
        <v>36</v>
      </c>
      <c r="S91" s="10">
        <v>3.6</v>
      </c>
      <c r="T91" s="84" t="s">
        <v>36</v>
      </c>
    </row>
    <row r="92" spans="18:20" x14ac:dyDescent="0.35">
      <c r="R92" s="9" t="s">
        <v>112</v>
      </c>
      <c r="S92" s="10">
        <v>3.6</v>
      </c>
      <c r="T92" s="84" t="s">
        <v>112</v>
      </c>
    </row>
    <row r="93" spans="18:20" x14ac:dyDescent="0.35">
      <c r="R93" s="9" t="s">
        <v>177</v>
      </c>
      <c r="S93" s="10">
        <v>4</v>
      </c>
      <c r="T93" s="84" t="s">
        <v>177</v>
      </c>
    </row>
    <row r="94" spans="18:20" x14ac:dyDescent="0.35">
      <c r="R94" s="9" t="s">
        <v>178</v>
      </c>
      <c r="S94" s="10">
        <v>4</v>
      </c>
      <c r="T94" s="84" t="s">
        <v>178</v>
      </c>
    </row>
    <row r="95" spans="18:20" x14ac:dyDescent="0.35">
      <c r="R95" s="9" t="s">
        <v>37</v>
      </c>
      <c r="S95" s="10">
        <v>3.6</v>
      </c>
      <c r="T95" s="84" t="s">
        <v>37</v>
      </c>
    </row>
    <row r="96" spans="18:20" x14ac:dyDescent="0.35">
      <c r="R96" s="9" t="s">
        <v>113</v>
      </c>
      <c r="S96" s="10">
        <v>3.6</v>
      </c>
      <c r="T96" s="84" t="s">
        <v>113</v>
      </c>
    </row>
    <row r="97" spans="18:20" x14ac:dyDescent="0.35">
      <c r="R97" s="9" t="s">
        <v>38</v>
      </c>
      <c r="S97" s="10">
        <v>4</v>
      </c>
      <c r="T97" s="84" t="s">
        <v>38</v>
      </c>
    </row>
    <row r="98" spans="18:20" x14ac:dyDescent="0.35">
      <c r="R98" s="9" t="s">
        <v>116</v>
      </c>
      <c r="S98" s="10">
        <v>4</v>
      </c>
      <c r="T98" s="84" t="s">
        <v>116</v>
      </c>
    </row>
    <row r="99" spans="18:20" x14ac:dyDescent="0.35">
      <c r="R99" s="9" t="s">
        <v>39</v>
      </c>
      <c r="S99" s="10">
        <v>4.4000000000000004</v>
      </c>
      <c r="T99" s="84" t="s">
        <v>39</v>
      </c>
    </row>
    <row r="100" spans="18:20" x14ac:dyDescent="0.35">
      <c r="R100" s="9" t="s">
        <v>119</v>
      </c>
      <c r="S100" s="10">
        <v>4.4000000000000004</v>
      </c>
      <c r="T100" s="84" t="s">
        <v>119</v>
      </c>
    </row>
    <row r="101" spans="18:20" x14ac:dyDescent="0.35">
      <c r="R101" s="9" t="s">
        <v>114</v>
      </c>
      <c r="S101" s="10">
        <v>3.6</v>
      </c>
      <c r="T101" s="84" t="s">
        <v>114</v>
      </c>
    </row>
    <row r="102" spans="18:20" x14ac:dyDescent="0.35">
      <c r="R102" s="9" t="s">
        <v>115</v>
      </c>
      <c r="S102" s="10">
        <v>3.6</v>
      </c>
      <c r="T102" s="84" t="s">
        <v>115</v>
      </c>
    </row>
    <row r="103" spans="18:20" x14ac:dyDescent="0.35">
      <c r="R103" s="9" t="s">
        <v>117</v>
      </c>
      <c r="S103" s="10">
        <v>4</v>
      </c>
      <c r="T103" s="84" t="s">
        <v>117</v>
      </c>
    </row>
    <row r="104" spans="18:20" x14ac:dyDescent="0.35">
      <c r="R104" s="9" t="s">
        <v>118</v>
      </c>
      <c r="S104" s="10">
        <v>4</v>
      </c>
      <c r="T104" s="84" t="s">
        <v>118</v>
      </c>
    </row>
    <row r="105" spans="18:20" x14ac:dyDescent="0.35">
      <c r="R105" s="9" t="s">
        <v>40</v>
      </c>
      <c r="S105" s="10">
        <v>3.6</v>
      </c>
      <c r="T105" s="84" t="s">
        <v>40</v>
      </c>
    </row>
    <row r="106" spans="18:20" x14ac:dyDescent="0.35">
      <c r="R106" s="9" t="s">
        <v>120</v>
      </c>
      <c r="S106" s="10">
        <v>3.6</v>
      </c>
      <c r="T106" s="84" t="s">
        <v>120</v>
      </c>
    </row>
    <row r="107" spans="18:20" x14ac:dyDescent="0.35">
      <c r="R107" s="9" t="s">
        <v>41</v>
      </c>
      <c r="S107" s="10">
        <v>4</v>
      </c>
      <c r="T107" s="84" t="s">
        <v>41</v>
      </c>
    </row>
    <row r="108" spans="18:20" x14ac:dyDescent="0.35">
      <c r="R108" s="9" t="s">
        <v>121</v>
      </c>
      <c r="S108" s="10">
        <v>4</v>
      </c>
      <c r="T108" s="84" t="s">
        <v>121</v>
      </c>
    </row>
    <row r="109" spans="18:20" x14ac:dyDescent="0.35">
      <c r="R109" s="9" t="s">
        <v>179</v>
      </c>
      <c r="S109" s="10">
        <v>4.4000000000000004</v>
      </c>
      <c r="T109" s="84" t="s">
        <v>179</v>
      </c>
    </row>
    <row r="110" spans="18:20" x14ac:dyDescent="0.35">
      <c r="R110" s="9" t="s">
        <v>180</v>
      </c>
      <c r="S110" s="10">
        <v>4.4000000000000004</v>
      </c>
      <c r="T110" s="84" t="s">
        <v>180</v>
      </c>
    </row>
    <row r="111" spans="18:20" x14ac:dyDescent="0.35">
      <c r="R111" s="9" t="s">
        <v>42</v>
      </c>
      <c r="S111" s="10">
        <v>4</v>
      </c>
      <c r="T111" s="84" t="s">
        <v>42</v>
      </c>
    </row>
    <row r="112" spans="18:20" x14ac:dyDescent="0.35">
      <c r="R112" s="9" t="s">
        <v>122</v>
      </c>
      <c r="S112" s="10">
        <v>4</v>
      </c>
      <c r="T112" s="84" t="s">
        <v>122</v>
      </c>
    </row>
    <row r="113" spans="18:20" x14ac:dyDescent="0.35">
      <c r="R113" s="9" t="s">
        <v>181</v>
      </c>
      <c r="S113" s="10">
        <v>4</v>
      </c>
      <c r="T113" s="84" t="s">
        <v>181</v>
      </c>
    </row>
    <row r="114" spans="18:20" x14ac:dyDescent="0.35">
      <c r="R114" s="9" t="s">
        <v>182</v>
      </c>
      <c r="S114" s="10">
        <v>4</v>
      </c>
      <c r="T114" s="84" t="s">
        <v>182</v>
      </c>
    </row>
    <row r="115" spans="18:20" x14ac:dyDescent="0.35">
      <c r="R115" s="9" t="s">
        <v>43</v>
      </c>
      <c r="S115" s="10">
        <v>4.4000000000000004</v>
      </c>
      <c r="T115" s="84" t="s">
        <v>43</v>
      </c>
    </row>
    <row r="116" spans="18:20" x14ac:dyDescent="0.35">
      <c r="R116" s="9" t="s">
        <v>123</v>
      </c>
      <c r="S116" s="10">
        <v>4.4000000000000004</v>
      </c>
      <c r="T116" s="84" t="s">
        <v>123</v>
      </c>
    </row>
    <row r="117" spans="18:20" x14ac:dyDescent="0.35">
      <c r="R117" s="9" t="s">
        <v>183</v>
      </c>
      <c r="S117" s="10">
        <v>4.4000000000000004</v>
      </c>
      <c r="T117" s="84" t="s">
        <v>183</v>
      </c>
    </row>
    <row r="118" spans="18:20" x14ac:dyDescent="0.35">
      <c r="R118" s="9" t="s">
        <v>184</v>
      </c>
      <c r="S118" s="10">
        <v>4.4000000000000004</v>
      </c>
      <c r="T118" s="84" t="s">
        <v>184</v>
      </c>
    </row>
    <row r="119" spans="18:20" x14ac:dyDescent="0.35">
      <c r="R119" s="9" t="s">
        <v>44</v>
      </c>
      <c r="S119" s="10">
        <v>4.8</v>
      </c>
      <c r="T119" s="84" t="s">
        <v>44</v>
      </c>
    </row>
    <row r="120" spans="18:20" x14ac:dyDescent="0.35">
      <c r="R120" s="9" t="s">
        <v>124</v>
      </c>
      <c r="S120" s="10">
        <v>4.8</v>
      </c>
      <c r="T120" s="84" t="s">
        <v>124</v>
      </c>
    </row>
    <row r="121" spans="18:20" x14ac:dyDescent="0.35">
      <c r="R121" s="9" t="s">
        <v>185</v>
      </c>
      <c r="S121" s="10">
        <v>4.8</v>
      </c>
      <c r="T121" s="84" t="s">
        <v>185</v>
      </c>
    </row>
    <row r="122" spans="18:20" x14ac:dyDescent="0.35">
      <c r="R122" s="9" t="s">
        <v>185</v>
      </c>
      <c r="S122" s="10">
        <v>4.8</v>
      </c>
      <c r="T122" s="84" t="s">
        <v>185</v>
      </c>
    </row>
    <row r="123" spans="18:20" x14ac:dyDescent="0.35">
      <c r="R123" s="9" t="s">
        <v>45</v>
      </c>
      <c r="S123" s="10">
        <v>4.4000000000000004</v>
      </c>
      <c r="T123" s="84" t="s">
        <v>45</v>
      </c>
    </row>
    <row r="124" spans="18:20" x14ac:dyDescent="0.35">
      <c r="R124" s="9" t="s">
        <v>125</v>
      </c>
      <c r="S124" s="10">
        <v>4.4000000000000004</v>
      </c>
      <c r="T124" s="84" t="s">
        <v>125</v>
      </c>
    </row>
    <row r="125" spans="18:20" x14ac:dyDescent="0.35">
      <c r="R125" s="9" t="s">
        <v>46</v>
      </c>
      <c r="S125" s="10">
        <v>5.2</v>
      </c>
      <c r="T125" s="84" t="s">
        <v>46</v>
      </c>
    </row>
    <row r="126" spans="18:20" x14ac:dyDescent="0.35">
      <c r="R126" s="9" t="s">
        <v>126</v>
      </c>
      <c r="S126" s="10">
        <v>5.2</v>
      </c>
      <c r="T126" s="84" t="s">
        <v>126</v>
      </c>
    </row>
    <row r="127" spans="18:20" x14ac:dyDescent="0.35">
      <c r="R127" s="9" t="s">
        <v>47</v>
      </c>
      <c r="S127" s="10">
        <v>5.2</v>
      </c>
      <c r="T127" s="84" t="s">
        <v>47</v>
      </c>
    </row>
    <row r="128" spans="18:20" x14ac:dyDescent="0.35">
      <c r="R128" s="9" t="s">
        <v>127</v>
      </c>
      <c r="S128" s="10">
        <v>5.2</v>
      </c>
      <c r="T128" s="84" t="s">
        <v>127</v>
      </c>
    </row>
    <row r="129" spans="18:20" x14ac:dyDescent="0.35">
      <c r="R129" s="9" t="s">
        <v>48</v>
      </c>
      <c r="S129" s="10">
        <v>5.2</v>
      </c>
      <c r="T129" s="84" t="s">
        <v>48</v>
      </c>
    </row>
    <row r="130" spans="18:20" x14ac:dyDescent="0.35">
      <c r="R130" s="9" t="s">
        <v>128</v>
      </c>
      <c r="S130" s="10">
        <v>5.2</v>
      </c>
      <c r="T130" s="84" t="s">
        <v>128</v>
      </c>
    </row>
    <row r="131" spans="18:20" x14ac:dyDescent="0.35">
      <c r="R131" s="9" t="s">
        <v>49</v>
      </c>
      <c r="S131" s="10">
        <v>4.4000000000000004</v>
      </c>
      <c r="T131" s="84" t="s">
        <v>49</v>
      </c>
    </row>
    <row r="132" spans="18:20" x14ac:dyDescent="0.35">
      <c r="R132" s="9" t="s">
        <v>129</v>
      </c>
      <c r="S132" s="10">
        <v>4.4000000000000004</v>
      </c>
      <c r="T132" s="84" t="s">
        <v>129</v>
      </c>
    </row>
    <row r="133" spans="18:20" x14ac:dyDescent="0.35">
      <c r="R133" s="9" t="s">
        <v>50</v>
      </c>
      <c r="S133" s="10">
        <v>4.8</v>
      </c>
      <c r="T133" s="84" t="s">
        <v>50</v>
      </c>
    </row>
    <row r="134" spans="18:20" x14ac:dyDescent="0.35">
      <c r="R134" s="9" t="s">
        <v>130</v>
      </c>
      <c r="S134" s="10">
        <v>4.8</v>
      </c>
      <c r="T134" s="84" t="s">
        <v>130</v>
      </c>
    </row>
    <row r="135" spans="18:20" x14ac:dyDescent="0.35">
      <c r="R135" s="9" t="s">
        <v>51</v>
      </c>
      <c r="S135" s="10">
        <v>4</v>
      </c>
      <c r="T135" s="84" t="s">
        <v>51</v>
      </c>
    </row>
    <row r="136" spans="18:20" x14ac:dyDescent="0.35">
      <c r="R136" s="9" t="s">
        <v>131</v>
      </c>
      <c r="S136" s="10">
        <v>4</v>
      </c>
      <c r="T136" s="84" t="s">
        <v>131</v>
      </c>
    </row>
    <row r="137" spans="18:20" x14ac:dyDescent="0.35">
      <c r="R137" s="9" t="s">
        <v>52</v>
      </c>
      <c r="S137" s="10">
        <v>4.4000000000000004</v>
      </c>
      <c r="T137" s="84" t="s">
        <v>52</v>
      </c>
    </row>
    <row r="138" spans="18:20" x14ac:dyDescent="0.35">
      <c r="R138" s="9" t="s">
        <v>132</v>
      </c>
      <c r="S138" s="10">
        <v>4.4000000000000004</v>
      </c>
      <c r="T138" s="84" t="s">
        <v>132</v>
      </c>
    </row>
    <row r="139" spans="18:20" x14ac:dyDescent="0.35">
      <c r="R139" s="9" t="s">
        <v>53</v>
      </c>
      <c r="S139" s="10">
        <v>4.8</v>
      </c>
      <c r="T139" s="84" t="s">
        <v>53</v>
      </c>
    </row>
    <row r="140" spans="18:20" x14ac:dyDescent="0.35">
      <c r="R140" s="9" t="s">
        <v>133</v>
      </c>
      <c r="S140" s="10">
        <v>4.8</v>
      </c>
      <c r="T140" s="84" t="s">
        <v>133</v>
      </c>
    </row>
    <row r="141" spans="18:20" x14ac:dyDescent="0.35">
      <c r="R141" s="9" t="s">
        <v>54</v>
      </c>
      <c r="S141" s="10">
        <v>5.2</v>
      </c>
      <c r="T141" s="84" t="s">
        <v>54</v>
      </c>
    </row>
    <row r="142" spans="18:20" x14ac:dyDescent="0.35">
      <c r="R142" s="9" t="s">
        <v>134</v>
      </c>
      <c r="S142" s="10">
        <v>5.2</v>
      </c>
      <c r="T142" s="84" t="s">
        <v>134</v>
      </c>
    </row>
    <row r="143" spans="18:20" x14ac:dyDescent="0.35">
      <c r="R143" s="9" t="s">
        <v>55</v>
      </c>
      <c r="S143" s="10">
        <v>5.6</v>
      </c>
      <c r="T143" s="84" t="s">
        <v>55</v>
      </c>
    </row>
    <row r="144" spans="18:20" x14ac:dyDescent="0.35">
      <c r="R144" s="9" t="s">
        <v>135</v>
      </c>
      <c r="S144" s="10">
        <v>5.6</v>
      </c>
      <c r="T144" s="84" t="s">
        <v>135</v>
      </c>
    </row>
    <row r="145" spans="18:20" x14ac:dyDescent="0.35">
      <c r="R145" s="9" t="s">
        <v>186</v>
      </c>
      <c r="S145" s="10">
        <v>5.2</v>
      </c>
      <c r="T145" s="84" t="s">
        <v>186</v>
      </c>
    </row>
    <row r="146" spans="18:20" x14ac:dyDescent="0.35">
      <c r="R146" s="9" t="s">
        <v>187</v>
      </c>
      <c r="S146" s="10">
        <v>5.2</v>
      </c>
      <c r="T146" s="84" t="s">
        <v>187</v>
      </c>
    </row>
    <row r="147" spans="18:20" x14ac:dyDescent="0.35">
      <c r="R147" s="9" t="s">
        <v>56</v>
      </c>
      <c r="S147" s="10">
        <v>6</v>
      </c>
      <c r="T147" s="84" t="s">
        <v>56</v>
      </c>
    </row>
    <row r="148" spans="18:20" x14ac:dyDescent="0.35">
      <c r="R148" s="9" t="s">
        <v>136</v>
      </c>
      <c r="S148" s="10">
        <v>6</v>
      </c>
      <c r="T148" s="84" t="s">
        <v>136</v>
      </c>
    </row>
    <row r="149" spans="18:20" x14ac:dyDescent="0.35">
      <c r="R149" s="9" t="s">
        <v>57</v>
      </c>
      <c r="S149" s="10">
        <v>4.5</v>
      </c>
      <c r="T149" s="84" t="s">
        <v>57</v>
      </c>
    </row>
    <row r="150" spans="18:20" x14ac:dyDescent="0.35">
      <c r="R150" s="9" t="s">
        <v>137</v>
      </c>
      <c r="S150" s="10">
        <v>4.5</v>
      </c>
      <c r="T150" s="84" t="s">
        <v>137</v>
      </c>
    </row>
    <row r="151" spans="18:20" x14ac:dyDescent="0.35">
      <c r="R151" s="9" t="s">
        <v>58</v>
      </c>
      <c r="S151" s="10">
        <v>5.3</v>
      </c>
      <c r="T151" s="84" t="s">
        <v>58</v>
      </c>
    </row>
    <row r="152" spans="18:20" x14ac:dyDescent="0.35">
      <c r="R152" s="9" t="s">
        <v>138</v>
      </c>
      <c r="S152" s="10">
        <v>5.3</v>
      </c>
      <c r="T152" s="84" t="s">
        <v>138</v>
      </c>
    </row>
    <row r="153" spans="18:20" x14ac:dyDescent="0.35">
      <c r="R153" s="9" t="s">
        <v>59</v>
      </c>
      <c r="S153" s="10">
        <v>6.1</v>
      </c>
      <c r="T153" s="84" t="s">
        <v>59</v>
      </c>
    </row>
    <row r="154" spans="18:20" x14ac:dyDescent="0.35">
      <c r="R154" s="9" t="s">
        <v>139</v>
      </c>
      <c r="S154" s="10">
        <v>6.1</v>
      </c>
      <c r="T154" s="84" t="s">
        <v>139</v>
      </c>
    </row>
    <row r="155" spans="18:20" x14ac:dyDescent="0.35">
      <c r="R155" s="9" t="s">
        <v>60</v>
      </c>
      <c r="S155" s="10">
        <v>5.0999999999999996</v>
      </c>
      <c r="T155" s="84" t="s">
        <v>60</v>
      </c>
    </row>
    <row r="156" spans="18:20" x14ac:dyDescent="0.35">
      <c r="R156" s="9" t="s">
        <v>140</v>
      </c>
      <c r="S156" s="10">
        <v>5.0999999999999996</v>
      </c>
      <c r="T156" s="84" t="s">
        <v>140</v>
      </c>
    </row>
    <row r="157" spans="18:20" x14ac:dyDescent="0.35">
      <c r="R157" s="9" t="s">
        <v>61</v>
      </c>
      <c r="S157" s="10">
        <v>5.9</v>
      </c>
      <c r="T157" s="84" t="s">
        <v>61</v>
      </c>
    </row>
    <row r="158" spans="18:20" x14ac:dyDescent="0.35">
      <c r="R158" s="9" t="s">
        <v>141</v>
      </c>
      <c r="S158" s="10">
        <v>5.9</v>
      </c>
      <c r="T158" s="84" t="s">
        <v>141</v>
      </c>
    </row>
    <row r="159" spans="18:20" x14ac:dyDescent="0.35">
      <c r="R159" s="9" t="s">
        <v>62</v>
      </c>
      <c r="S159" s="10">
        <v>6.3</v>
      </c>
      <c r="T159" s="84" t="s">
        <v>62</v>
      </c>
    </row>
    <row r="160" spans="18:20" x14ac:dyDescent="0.35">
      <c r="R160" s="9" t="s">
        <v>142</v>
      </c>
      <c r="S160" s="10">
        <v>6.3</v>
      </c>
      <c r="T160" s="84" t="s">
        <v>142</v>
      </c>
    </row>
    <row r="161" spans="18:20" x14ac:dyDescent="0.35">
      <c r="R161" s="9" t="s">
        <v>63</v>
      </c>
      <c r="S161" s="10">
        <v>7.1</v>
      </c>
      <c r="T161" s="84" t="s">
        <v>63</v>
      </c>
    </row>
    <row r="162" spans="18:20" x14ac:dyDescent="0.35">
      <c r="R162" s="9" t="s">
        <v>143</v>
      </c>
      <c r="S162" s="10">
        <v>7.1</v>
      </c>
      <c r="T162" s="84" t="s">
        <v>143</v>
      </c>
    </row>
    <row r="163" spans="18:20" x14ac:dyDescent="0.35">
      <c r="R163" s="9" t="s">
        <v>64</v>
      </c>
      <c r="S163" s="10">
        <v>5.7</v>
      </c>
      <c r="T163" s="84" t="s">
        <v>64</v>
      </c>
    </row>
    <row r="164" spans="18:20" x14ac:dyDescent="0.35">
      <c r="R164" s="9" t="s">
        <v>144</v>
      </c>
      <c r="S164" s="10">
        <v>5.7</v>
      </c>
      <c r="T164" s="84" t="s">
        <v>144</v>
      </c>
    </row>
    <row r="165" spans="18:20" x14ac:dyDescent="0.35">
      <c r="R165" s="9" t="s">
        <v>65</v>
      </c>
      <c r="S165" s="10">
        <v>6.5</v>
      </c>
      <c r="T165" s="84" t="s">
        <v>65</v>
      </c>
    </row>
    <row r="166" spans="18:20" x14ac:dyDescent="0.35">
      <c r="R166" s="9" t="s">
        <v>145</v>
      </c>
      <c r="S166" s="10">
        <v>6.5</v>
      </c>
      <c r="T166" s="84" t="s">
        <v>145</v>
      </c>
    </row>
    <row r="167" spans="18:20" x14ac:dyDescent="0.35">
      <c r="R167" s="9" t="s">
        <v>66</v>
      </c>
      <c r="S167" s="10">
        <v>7.5</v>
      </c>
      <c r="T167" s="84" t="s">
        <v>66</v>
      </c>
    </row>
    <row r="168" spans="18:20" x14ac:dyDescent="0.35">
      <c r="R168" s="9" t="s">
        <v>146</v>
      </c>
      <c r="S168" s="10">
        <v>7.5</v>
      </c>
      <c r="T168" s="84" t="s">
        <v>146</v>
      </c>
    </row>
    <row r="169" spans="18:20" x14ac:dyDescent="0.35">
      <c r="R169" s="9" t="s">
        <v>67</v>
      </c>
      <c r="S169" s="10">
        <v>8.1</v>
      </c>
      <c r="T169" s="84" t="s">
        <v>67</v>
      </c>
    </row>
    <row r="170" spans="18:20" x14ac:dyDescent="0.35">
      <c r="R170" s="9" t="s">
        <v>147</v>
      </c>
      <c r="S170" s="10">
        <v>8.1</v>
      </c>
      <c r="T170" s="84" t="s">
        <v>147</v>
      </c>
    </row>
    <row r="171" spans="18:20" x14ac:dyDescent="0.35">
      <c r="R171" s="9" t="s">
        <v>68</v>
      </c>
      <c r="S171" s="10">
        <v>6.3</v>
      </c>
      <c r="T171" s="84" t="s">
        <v>68</v>
      </c>
    </row>
    <row r="172" spans="18:20" x14ac:dyDescent="0.35">
      <c r="R172" s="9" t="s">
        <v>148</v>
      </c>
      <c r="S172" s="10">
        <v>6.3</v>
      </c>
      <c r="T172" s="84" t="s">
        <v>148</v>
      </c>
    </row>
    <row r="173" spans="18:20" x14ac:dyDescent="0.35">
      <c r="R173" s="9" t="s">
        <v>69</v>
      </c>
      <c r="S173" s="10">
        <v>6.9</v>
      </c>
      <c r="T173" s="84" t="s">
        <v>69</v>
      </c>
    </row>
    <row r="174" spans="18:20" x14ac:dyDescent="0.35">
      <c r="R174" s="9" t="s">
        <v>149</v>
      </c>
      <c r="S174" s="10">
        <v>6.9</v>
      </c>
      <c r="T174" s="84" t="s">
        <v>149</v>
      </c>
    </row>
    <row r="175" spans="18:20" x14ac:dyDescent="0.35">
      <c r="R175" s="9" t="s">
        <v>188</v>
      </c>
      <c r="S175" s="10">
        <v>5.7</v>
      </c>
      <c r="T175" s="84" t="s">
        <v>188</v>
      </c>
    </row>
    <row r="176" spans="18:20" x14ac:dyDescent="0.35">
      <c r="R176" s="9" t="s">
        <v>189</v>
      </c>
      <c r="S176" s="10">
        <v>5.7</v>
      </c>
      <c r="T176" s="84" t="s">
        <v>189</v>
      </c>
    </row>
    <row r="177" spans="18:20" x14ac:dyDescent="0.35">
      <c r="R177" s="9" t="s">
        <v>190</v>
      </c>
      <c r="S177" s="10">
        <v>6.5</v>
      </c>
      <c r="T177" s="84" t="s">
        <v>190</v>
      </c>
    </row>
    <row r="178" spans="18:20" x14ac:dyDescent="0.35">
      <c r="R178" s="9" t="s">
        <v>191</v>
      </c>
      <c r="S178" s="10">
        <v>6.5</v>
      </c>
      <c r="T178" s="84" t="s">
        <v>191</v>
      </c>
    </row>
    <row r="179" spans="18:20" x14ac:dyDescent="0.35">
      <c r="R179" s="9" t="s">
        <v>192</v>
      </c>
      <c r="S179" s="10">
        <v>8</v>
      </c>
      <c r="T179" s="84" t="s">
        <v>192</v>
      </c>
    </row>
    <row r="180" spans="18:20" x14ac:dyDescent="0.35">
      <c r="R180" s="70" t="s">
        <v>193</v>
      </c>
      <c r="S180" s="71">
        <v>8</v>
      </c>
      <c r="T180" s="86" t="s">
        <v>193</v>
      </c>
    </row>
  </sheetData>
  <sheetProtection algorithmName="SHA-512" hashValue="Zr6SJvAmvqjiBsTdcx6rUk3TdsbaMlsGWg/Txerp8qYavGOTKQQyoX2voNL8PQ0XBkXAWVuLOSY7Gl1Ecz6ROg==" saltValue="18MXC8SZRTbNfDmaLvzJvQ==" spinCount="100000" sheet="1" selectLockedCells="1"/>
  <mergeCells count="33">
    <mergeCell ref="D21:E21"/>
    <mergeCell ref="L21:M21"/>
    <mergeCell ref="B23:O26"/>
    <mergeCell ref="D18:E18"/>
    <mergeCell ref="L18:M18"/>
    <mergeCell ref="D19:E19"/>
    <mergeCell ref="L19:M19"/>
    <mergeCell ref="D20:E20"/>
    <mergeCell ref="L20:M20"/>
    <mergeCell ref="N17:O17"/>
    <mergeCell ref="D11:E11"/>
    <mergeCell ref="L11:M11"/>
    <mergeCell ref="D12:E12"/>
    <mergeCell ref="L12:M12"/>
    <mergeCell ref="D13:E13"/>
    <mergeCell ref="L13:M13"/>
    <mergeCell ref="D14:E14"/>
    <mergeCell ref="L14:M14"/>
    <mergeCell ref="D17:E17"/>
    <mergeCell ref="F17:G17"/>
    <mergeCell ref="L17:M17"/>
    <mergeCell ref="N10:O10"/>
    <mergeCell ref="A2:G2"/>
    <mergeCell ref="I2:O2"/>
    <mergeCell ref="A3:G3"/>
    <mergeCell ref="A4:G4"/>
    <mergeCell ref="I4:J4"/>
    <mergeCell ref="K4:L4"/>
    <mergeCell ref="I5:J6"/>
    <mergeCell ref="K5:L6"/>
    <mergeCell ref="D10:E10"/>
    <mergeCell ref="F10:G10"/>
    <mergeCell ref="L10:M10"/>
  </mergeCells>
  <conditionalFormatting sqref="D18:E20">
    <cfRule type="cellIs" dxfId="289" priority="1" operator="equal">
      <formula>D11</formula>
    </cfRule>
  </conditionalFormatting>
  <conditionalFormatting sqref="L11">
    <cfRule type="cellIs" dxfId="288" priority="2" operator="equal">
      <formula>D18</formula>
    </cfRule>
    <cfRule type="cellIs" dxfId="287" priority="3" operator="equal">
      <formula>D11</formula>
    </cfRule>
  </conditionalFormatting>
  <conditionalFormatting sqref="L12">
    <cfRule type="cellIs" dxfId="286" priority="4" operator="equal">
      <formula>D19</formula>
    </cfRule>
    <cfRule type="cellIs" dxfId="285" priority="5" operator="equal">
      <formula>D12</formula>
    </cfRule>
  </conditionalFormatting>
  <conditionalFormatting sqref="L13">
    <cfRule type="cellIs" dxfId="284" priority="6" operator="equal">
      <formula>D20</formula>
    </cfRule>
    <cfRule type="cellIs" dxfId="283" priority="7" operator="equal">
      <formula>D13</formula>
    </cfRule>
  </conditionalFormatting>
  <conditionalFormatting sqref="L18:L20">
    <cfRule type="cellIs" dxfId="282" priority="8" operator="equal">
      <formula>L11</formula>
    </cfRule>
    <cfRule type="cellIs" dxfId="281" priority="9" operator="equal">
      <formula>D18</formula>
    </cfRule>
    <cfRule type="cellIs" dxfId="280" priority="10" operator="equal">
      <formula>D11</formula>
    </cfRule>
  </conditionalFormatting>
  <printOptions horizontalCentered="1"/>
  <pageMargins left="0.70866141732283472" right="0.70866141732283472" top="0.74803149606299213" bottom="0.74803149606299213" header="0.51181102362204722" footer="0.51181102362204722"/>
  <pageSetup paperSize="9" scale="79" firstPageNumber="0" orientation="landscape" horizontalDpi="300" verticalDpi="300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F24BF8-D606-4563-B16B-829CEA01C08B}">
  <sheetPr>
    <pageSetUpPr fitToPage="1"/>
  </sheetPr>
  <dimension ref="A1:AMK180"/>
  <sheetViews>
    <sheetView showGridLines="0" zoomScale="80" zoomScaleNormal="80" workbookViewId="0">
      <selection activeCell="B23" sqref="B23:O26"/>
    </sheetView>
  </sheetViews>
  <sheetFormatPr defaultRowHeight="13.15" x14ac:dyDescent="0.35"/>
  <cols>
    <col min="1" max="1" width="9.06640625" style="32" customWidth="1"/>
    <col min="2" max="2" width="20.59765625" style="32" customWidth="1"/>
    <col min="3" max="3" width="9.06640625" style="32" customWidth="1"/>
    <col min="4" max="4" width="20.59765625" style="32" customWidth="1"/>
    <col min="5" max="5" width="10.59765625" style="32" customWidth="1"/>
    <col min="6" max="8" width="5.59765625" style="32" customWidth="1"/>
    <col min="9" max="9" width="9.06640625" style="32" customWidth="1"/>
    <col min="10" max="10" width="20.59765625" style="32" customWidth="1"/>
    <col min="11" max="11" width="9.06640625" style="32" customWidth="1"/>
    <col min="12" max="12" width="20.59765625" style="32" customWidth="1"/>
    <col min="13" max="13" width="10.59765625" style="32" customWidth="1"/>
    <col min="14" max="15" width="5.59765625" style="32" customWidth="1"/>
    <col min="16" max="16" width="9.73046875" style="32" customWidth="1"/>
    <col min="17" max="17" width="9.06640625" style="32" customWidth="1"/>
    <col min="18" max="18" width="12.86328125" style="64" customWidth="1"/>
    <col min="19" max="19" width="9.06640625" style="32" customWidth="1"/>
    <col min="20" max="20" width="12.53125" style="32" bestFit="1" customWidth="1"/>
    <col min="21" max="1025" width="9.06640625" style="32" customWidth="1"/>
    <col min="1026" max="16384" width="9.06640625" style="67"/>
  </cols>
  <sheetData>
    <row r="1" spans="1:20" x14ac:dyDescent="0.4">
      <c r="R1" s="65" t="s">
        <v>77</v>
      </c>
      <c r="S1" s="66" t="s">
        <v>72</v>
      </c>
      <c r="T1" s="81" t="s">
        <v>214</v>
      </c>
    </row>
    <row r="2" spans="1:20" s="32" customFormat="1" ht="18" x14ac:dyDescent="0.35">
      <c r="A2" s="105" t="s">
        <v>209</v>
      </c>
      <c r="B2" s="105"/>
      <c r="C2" s="105"/>
      <c r="D2" s="105"/>
      <c r="E2" s="105"/>
      <c r="F2" s="105"/>
      <c r="G2" s="105"/>
      <c r="I2" s="106" t="s">
        <v>164</v>
      </c>
      <c r="J2" s="106"/>
      <c r="K2" s="106"/>
      <c r="L2" s="106"/>
      <c r="M2" s="106"/>
      <c r="N2" s="106"/>
      <c r="O2" s="106"/>
      <c r="R2" s="72"/>
      <c r="S2" s="73"/>
      <c r="T2" s="82"/>
    </row>
    <row r="3" spans="1:20" s="32" customFormat="1" ht="18" x14ac:dyDescent="0.35">
      <c r="A3" s="105">
        <f>Base!B9</f>
        <v>0</v>
      </c>
      <c r="B3" s="105"/>
      <c r="C3" s="105"/>
      <c r="D3" s="105"/>
      <c r="E3" s="105"/>
      <c r="F3" s="105"/>
      <c r="G3" s="105"/>
      <c r="R3" s="74"/>
      <c r="S3" s="75"/>
      <c r="T3" s="83"/>
    </row>
    <row r="4" spans="1:20" s="32" customFormat="1" ht="18" x14ac:dyDescent="0.35">
      <c r="A4" s="107">
        <f>Base!B12</f>
        <v>0</v>
      </c>
      <c r="B4" s="107"/>
      <c r="C4" s="107"/>
      <c r="D4" s="107"/>
      <c r="E4" s="107"/>
      <c r="F4" s="107"/>
      <c r="G4" s="107"/>
      <c r="I4" s="88" t="s">
        <v>84</v>
      </c>
      <c r="J4" s="88"/>
      <c r="K4" s="88" t="s">
        <v>83</v>
      </c>
      <c r="L4" s="88"/>
      <c r="M4" s="33" t="s">
        <v>82</v>
      </c>
      <c r="N4" s="34" t="s">
        <v>81</v>
      </c>
      <c r="O4" s="37">
        <f>VLOOKUP($Q$7,Base!$C$2:$H$32,3,FALSE)</f>
        <v>0</v>
      </c>
      <c r="R4" s="74"/>
      <c r="S4" s="75"/>
      <c r="T4" s="83"/>
    </row>
    <row r="5" spans="1:20" s="32" customFormat="1" x14ac:dyDescent="0.35">
      <c r="I5" s="108">
        <f>VLOOKUP($Q$7,Base!$C$2:$H$32,2,FALSE)</f>
        <v>0</v>
      </c>
      <c r="J5" s="108"/>
      <c r="K5" s="109">
        <f>Base!B5</f>
        <v>0</v>
      </c>
      <c r="L5" s="109"/>
      <c r="M5" s="68">
        <f>VLOOKUP($Q$7,Base!$C$2:$H$32,6,FALSE)</f>
        <v>0</v>
      </c>
      <c r="N5" s="34" t="s">
        <v>80</v>
      </c>
      <c r="O5" s="37">
        <f>VLOOKUP($Q$7,Base!$C$2:$H$32,4,FALSE)</f>
        <v>0</v>
      </c>
      <c r="R5" s="74"/>
      <c r="S5" s="75"/>
      <c r="T5" s="83"/>
    </row>
    <row r="6" spans="1:20" s="32" customFormat="1" x14ac:dyDescent="0.35">
      <c r="I6" s="108"/>
      <c r="J6" s="108"/>
      <c r="K6" s="109"/>
      <c r="L6" s="109"/>
      <c r="M6" s="69">
        <f>VLOOKUP($Q$7,Base!$C$2:$H$32,5,FALSE)</f>
        <v>0</v>
      </c>
      <c r="N6" s="34" t="s">
        <v>71</v>
      </c>
      <c r="O6" s="35"/>
      <c r="R6" s="74"/>
      <c r="S6" s="75"/>
      <c r="T6" s="83"/>
    </row>
    <row r="7" spans="1:20" s="32" customFormat="1" x14ac:dyDescent="0.3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63" t="s">
        <v>85</v>
      </c>
      <c r="Q7" s="77">
        <v>29</v>
      </c>
      <c r="R7" s="74"/>
      <c r="S7" s="75"/>
      <c r="T7" s="83"/>
    </row>
    <row r="8" spans="1:20" x14ac:dyDescent="0.35">
      <c r="R8" s="74"/>
      <c r="S8" s="75"/>
      <c r="T8" s="83"/>
    </row>
    <row r="9" spans="1:20" s="32" customFormat="1" ht="18" customHeight="1" x14ac:dyDescent="0.35">
      <c r="A9" s="32" t="s">
        <v>79</v>
      </c>
      <c r="I9" s="32" t="s">
        <v>165</v>
      </c>
      <c r="R9" s="74"/>
      <c r="S9" s="75"/>
      <c r="T9" s="83"/>
    </row>
    <row r="10" spans="1:20" s="32" customFormat="1" ht="18" customHeight="1" x14ac:dyDescent="0.35">
      <c r="A10" s="37"/>
      <c r="B10" s="38" t="s">
        <v>77</v>
      </c>
      <c r="C10" s="37" t="s">
        <v>72</v>
      </c>
      <c r="D10" s="88" t="s">
        <v>76</v>
      </c>
      <c r="E10" s="88"/>
      <c r="F10" s="88" t="s">
        <v>72</v>
      </c>
      <c r="G10" s="104"/>
      <c r="I10" s="37"/>
      <c r="J10" s="38" t="s">
        <v>77</v>
      </c>
      <c r="K10" s="37" t="s">
        <v>72</v>
      </c>
      <c r="L10" s="88" t="s">
        <v>76</v>
      </c>
      <c r="M10" s="88"/>
      <c r="N10" s="88" t="s">
        <v>72</v>
      </c>
      <c r="O10" s="88"/>
      <c r="R10" s="74"/>
      <c r="S10" s="75"/>
      <c r="T10" s="83"/>
    </row>
    <row r="11" spans="1:20" s="32" customFormat="1" ht="18" customHeight="1" x14ac:dyDescent="0.35">
      <c r="A11" s="39" t="s">
        <v>166</v>
      </c>
      <c r="B11" s="40"/>
      <c r="C11" s="41" t="e">
        <f>VLOOKUP(B11,$R$2:$S$180,2,0)</f>
        <v>#N/A</v>
      </c>
      <c r="D11" s="98">
        <f>B11</f>
        <v>0</v>
      </c>
      <c r="E11" s="99"/>
      <c r="F11" s="42" t="e">
        <f>VLOOKUP(D11,$R$2:$S$180,2,0)</f>
        <v>#N/A</v>
      </c>
      <c r="G11" s="43"/>
      <c r="I11" s="39" t="s">
        <v>166</v>
      </c>
      <c r="J11" s="40"/>
      <c r="K11" s="41" t="e">
        <f t="shared" ref="K11:K13" si="0">VLOOKUP(J11,$R$2:$S$180,2,0)</f>
        <v>#N/A</v>
      </c>
      <c r="L11" s="99">
        <f>J11</f>
        <v>0</v>
      </c>
      <c r="M11" s="99"/>
      <c r="N11" s="44" t="e">
        <f t="shared" ref="N11:N13" si="1">VLOOKUP(L11,$R$2:$S$180,2,0)</f>
        <v>#N/A</v>
      </c>
      <c r="O11" s="44"/>
      <c r="R11" s="74"/>
      <c r="S11" s="75"/>
      <c r="T11" s="83"/>
    </row>
    <row r="12" spans="1:20" s="32" customFormat="1" ht="18" customHeight="1" x14ac:dyDescent="0.35">
      <c r="A12" s="45" t="s">
        <v>167</v>
      </c>
      <c r="B12" s="46"/>
      <c r="C12" s="47" t="e">
        <f t="shared" ref="C12:C13" si="2">VLOOKUP(B12,$R$2:$S$180,2,0)</f>
        <v>#N/A</v>
      </c>
      <c r="D12" s="100">
        <f>B12</f>
        <v>0</v>
      </c>
      <c r="E12" s="101"/>
      <c r="F12" s="48" t="e">
        <f>VLOOKUP(D12,$R$2:$S$180,2,0)</f>
        <v>#N/A</v>
      </c>
      <c r="G12" s="49"/>
      <c r="I12" s="45" t="s">
        <v>167</v>
      </c>
      <c r="J12" s="46"/>
      <c r="K12" s="47" t="e">
        <f t="shared" si="0"/>
        <v>#N/A</v>
      </c>
      <c r="L12" s="101">
        <f>J12</f>
        <v>0</v>
      </c>
      <c r="M12" s="101"/>
      <c r="N12" s="50" t="e">
        <f t="shared" si="1"/>
        <v>#N/A</v>
      </c>
      <c r="O12" s="50"/>
      <c r="R12" s="9" t="s">
        <v>2</v>
      </c>
      <c r="S12" s="10" t="s">
        <v>2</v>
      </c>
      <c r="T12" s="84" t="s">
        <v>2</v>
      </c>
    </row>
    <row r="13" spans="1:20" s="32" customFormat="1" ht="18" customHeight="1" x14ac:dyDescent="0.35">
      <c r="A13" s="51" t="s">
        <v>168</v>
      </c>
      <c r="B13" s="52"/>
      <c r="C13" s="53" t="e">
        <f t="shared" si="2"/>
        <v>#N/A</v>
      </c>
      <c r="D13" s="102">
        <f>B13</f>
        <v>0</v>
      </c>
      <c r="E13" s="103"/>
      <c r="F13" s="54" t="e">
        <f>VLOOKUP(D13,$R$2:$S$180,2,0)</f>
        <v>#N/A</v>
      </c>
      <c r="G13" s="55"/>
      <c r="I13" s="51" t="s">
        <v>168</v>
      </c>
      <c r="J13" s="52"/>
      <c r="K13" s="53" t="e">
        <f t="shared" si="0"/>
        <v>#N/A</v>
      </c>
      <c r="L13" s="103">
        <f>J13</f>
        <v>0</v>
      </c>
      <c r="M13" s="103"/>
      <c r="N13" s="56" t="e">
        <f t="shared" si="1"/>
        <v>#N/A</v>
      </c>
      <c r="O13" s="56"/>
      <c r="R13" s="9" t="s">
        <v>1</v>
      </c>
      <c r="S13" s="10" t="s">
        <v>2</v>
      </c>
      <c r="T13" s="84" t="s">
        <v>1</v>
      </c>
    </row>
    <row r="14" spans="1:20" s="32" customFormat="1" ht="18" customHeight="1" x14ac:dyDescent="0.35">
      <c r="A14" s="57" t="s">
        <v>0</v>
      </c>
      <c r="B14" s="58"/>
      <c r="C14" s="59">
        <f t="array" ref="C14">SUM(IFERROR(C11:C13,0))</f>
        <v>0</v>
      </c>
      <c r="D14" s="87" t="s">
        <v>73</v>
      </c>
      <c r="E14" s="87"/>
      <c r="F14" s="60">
        <f t="array" ref="F14">SUM(IFERROR(F11:F13,0))</f>
        <v>0</v>
      </c>
      <c r="G14" s="60"/>
      <c r="I14" s="57" t="s">
        <v>0</v>
      </c>
      <c r="J14" s="58"/>
      <c r="K14" s="59">
        <f t="array" ref="K14">SUM(IFERROR(K11:K13,0))</f>
        <v>0</v>
      </c>
      <c r="L14" s="88" t="s">
        <v>73</v>
      </c>
      <c r="M14" s="88"/>
      <c r="N14" s="60">
        <f t="array" ref="N14">SUM(IFERROR(N11:N13,0))</f>
        <v>0</v>
      </c>
      <c r="O14" s="60"/>
      <c r="R14" s="9" t="s">
        <v>86</v>
      </c>
      <c r="S14" s="10" t="s">
        <v>2</v>
      </c>
      <c r="T14" s="84" t="s">
        <v>86</v>
      </c>
    </row>
    <row r="15" spans="1:20" s="32" customFormat="1" ht="18" customHeight="1" x14ac:dyDescent="0.35">
      <c r="C15" s="61"/>
      <c r="F15" s="61"/>
      <c r="G15" s="61"/>
      <c r="K15" s="61"/>
      <c r="R15" s="9" t="s">
        <v>3</v>
      </c>
      <c r="S15" s="10" t="s">
        <v>2</v>
      </c>
      <c r="T15" s="84" t="s">
        <v>3</v>
      </c>
    </row>
    <row r="16" spans="1:20" s="32" customFormat="1" ht="18" customHeight="1" x14ac:dyDescent="0.35">
      <c r="A16" s="32" t="s">
        <v>78</v>
      </c>
      <c r="C16" s="61"/>
      <c r="F16" s="61"/>
      <c r="G16" s="61"/>
      <c r="I16" s="32" t="s">
        <v>169</v>
      </c>
      <c r="K16" s="61"/>
      <c r="R16" s="9" t="s">
        <v>87</v>
      </c>
      <c r="S16" s="10" t="s">
        <v>2</v>
      </c>
      <c r="T16" s="84" t="s">
        <v>87</v>
      </c>
    </row>
    <row r="17" spans="1:20" s="32" customFormat="1" ht="18" customHeight="1" x14ac:dyDescent="0.35">
      <c r="A17" s="37"/>
      <c r="B17" s="38" t="s">
        <v>77</v>
      </c>
      <c r="C17" s="37" t="s">
        <v>72</v>
      </c>
      <c r="D17" s="88" t="s">
        <v>76</v>
      </c>
      <c r="E17" s="88"/>
      <c r="F17" s="104" t="s">
        <v>72</v>
      </c>
      <c r="G17" s="104"/>
      <c r="I17" s="37"/>
      <c r="J17" s="38" t="s">
        <v>77</v>
      </c>
      <c r="K17" s="37" t="s">
        <v>72</v>
      </c>
      <c r="L17" s="88" t="s">
        <v>76</v>
      </c>
      <c r="M17" s="88"/>
      <c r="N17" s="88" t="s">
        <v>72</v>
      </c>
      <c r="O17" s="88"/>
      <c r="R17" s="9" t="s">
        <v>4</v>
      </c>
      <c r="S17" s="10" t="s">
        <v>2</v>
      </c>
      <c r="T17" s="84" t="s">
        <v>4</v>
      </c>
    </row>
    <row r="18" spans="1:20" s="32" customFormat="1" ht="18" customHeight="1" x14ac:dyDescent="0.35">
      <c r="A18" s="39" t="s">
        <v>166</v>
      </c>
      <c r="B18" s="40"/>
      <c r="C18" s="41" t="e">
        <f>VLOOKUP(B18,$R$2:$S$180,2,0)</f>
        <v>#N/A</v>
      </c>
      <c r="D18" s="98">
        <f>B18</f>
        <v>0</v>
      </c>
      <c r="E18" s="98"/>
      <c r="F18" s="42" t="e">
        <f t="shared" ref="F18:F20" si="3">VLOOKUP(D18,$R$2:$S$180,2,0)</f>
        <v>#N/A</v>
      </c>
      <c r="G18" s="43"/>
      <c r="I18" s="39" t="s">
        <v>166</v>
      </c>
      <c r="J18" s="40"/>
      <c r="K18" s="41" t="e">
        <f t="shared" ref="K18:K20" si="4">VLOOKUP(J18,$R$2:$S$180,2,0)</f>
        <v>#N/A</v>
      </c>
      <c r="L18" s="99">
        <f>J18</f>
        <v>0</v>
      </c>
      <c r="M18" s="99"/>
      <c r="N18" s="44" t="e">
        <f t="shared" ref="N18:N20" si="5">VLOOKUP(L18,$R$2:$S$180,2,0)</f>
        <v>#N/A</v>
      </c>
      <c r="O18" s="44"/>
      <c r="R18" s="9" t="s">
        <v>88</v>
      </c>
      <c r="S18" s="10" t="s">
        <v>2</v>
      </c>
      <c r="T18" s="84" t="s">
        <v>88</v>
      </c>
    </row>
    <row r="19" spans="1:20" s="32" customFormat="1" ht="18" customHeight="1" x14ac:dyDescent="0.35">
      <c r="A19" s="45" t="s">
        <v>167</v>
      </c>
      <c r="B19" s="46"/>
      <c r="C19" s="47" t="e">
        <f>VLOOKUP(B19,$R$2:$S$180,2,0)</f>
        <v>#N/A</v>
      </c>
      <c r="D19" s="100">
        <f>B19</f>
        <v>0</v>
      </c>
      <c r="E19" s="100"/>
      <c r="F19" s="48" t="e">
        <f t="shared" si="3"/>
        <v>#N/A</v>
      </c>
      <c r="G19" s="49"/>
      <c r="I19" s="45" t="s">
        <v>167</v>
      </c>
      <c r="J19" s="46"/>
      <c r="K19" s="47" t="e">
        <f t="shared" si="4"/>
        <v>#N/A</v>
      </c>
      <c r="L19" s="101">
        <f>J19</f>
        <v>0</v>
      </c>
      <c r="M19" s="101"/>
      <c r="N19" s="50" t="e">
        <f t="shared" si="5"/>
        <v>#N/A</v>
      </c>
      <c r="O19" s="50"/>
      <c r="R19" s="9" t="s">
        <v>5</v>
      </c>
      <c r="S19" s="10">
        <v>0.2</v>
      </c>
      <c r="T19" s="84" t="s">
        <v>5</v>
      </c>
    </row>
    <row r="20" spans="1:20" s="32" customFormat="1" ht="18" customHeight="1" x14ac:dyDescent="0.35">
      <c r="A20" s="51" t="s">
        <v>168</v>
      </c>
      <c r="B20" s="52"/>
      <c r="C20" s="53" t="e">
        <f>VLOOKUP(B20,$R$2:$S$180,2,0)</f>
        <v>#N/A</v>
      </c>
      <c r="D20" s="102">
        <f>B20</f>
        <v>0</v>
      </c>
      <c r="E20" s="102"/>
      <c r="F20" s="54" t="e">
        <f t="shared" si="3"/>
        <v>#N/A</v>
      </c>
      <c r="G20" s="55"/>
      <c r="I20" s="51" t="s">
        <v>168</v>
      </c>
      <c r="J20" s="52"/>
      <c r="K20" s="53" t="e">
        <f t="shared" si="4"/>
        <v>#N/A</v>
      </c>
      <c r="L20" s="103">
        <f>J20</f>
        <v>0</v>
      </c>
      <c r="M20" s="103"/>
      <c r="N20" s="56" t="e">
        <f t="shared" si="5"/>
        <v>#N/A</v>
      </c>
      <c r="O20" s="56"/>
      <c r="R20" s="76" t="s">
        <v>211</v>
      </c>
      <c r="S20" s="10">
        <v>0.2</v>
      </c>
      <c r="T20" s="85" t="s">
        <v>211</v>
      </c>
    </row>
    <row r="21" spans="1:20" s="32" customFormat="1" ht="18" customHeight="1" x14ac:dyDescent="0.35">
      <c r="A21" s="57" t="s">
        <v>0</v>
      </c>
      <c r="B21" s="58"/>
      <c r="C21" s="62">
        <f t="array" ref="C21">SUM(IFERROR(C18:C20,0))</f>
        <v>0</v>
      </c>
      <c r="D21" s="87" t="s">
        <v>73</v>
      </c>
      <c r="E21" s="87"/>
      <c r="F21" s="60">
        <f t="array" ref="F21">SUM(IFERROR(F18:F20,0))</f>
        <v>0</v>
      </c>
      <c r="G21" s="60"/>
      <c r="I21" s="57" t="s">
        <v>0</v>
      </c>
      <c r="J21" s="58"/>
      <c r="K21" s="62">
        <f t="array" ref="K21">SUM(IFERROR(K18:K20,0))</f>
        <v>0</v>
      </c>
      <c r="L21" s="88" t="s">
        <v>73</v>
      </c>
      <c r="M21" s="88"/>
      <c r="N21" s="60">
        <f t="array" ref="N21">SUM(IFERROR(N18:N20,0))</f>
        <v>0</v>
      </c>
      <c r="O21" s="60"/>
      <c r="R21" s="9" t="s">
        <v>6</v>
      </c>
      <c r="S21" s="10">
        <v>0.4</v>
      </c>
      <c r="T21" s="84" t="s">
        <v>6</v>
      </c>
    </row>
    <row r="22" spans="1:20" s="32" customFormat="1" ht="18" customHeight="1" x14ac:dyDescent="0.35">
      <c r="R22" s="76" t="s">
        <v>213</v>
      </c>
      <c r="S22" s="10">
        <v>0.4</v>
      </c>
      <c r="T22" s="85" t="s">
        <v>213</v>
      </c>
    </row>
    <row r="23" spans="1:20" s="32" customFormat="1" ht="18" customHeight="1" x14ac:dyDescent="0.35">
      <c r="A23" s="32" t="s">
        <v>75</v>
      </c>
      <c r="B23" s="89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1"/>
      <c r="R23" s="9" t="s">
        <v>7</v>
      </c>
      <c r="S23" s="10">
        <v>0.7</v>
      </c>
      <c r="T23" s="84" t="s">
        <v>7</v>
      </c>
    </row>
    <row r="24" spans="1:20" s="32" customFormat="1" ht="18" customHeight="1" x14ac:dyDescent="0.35">
      <c r="B24" s="92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4"/>
      <c r="R24" s="76" t="s">
        <v>212</v>
      </c>
      <c r="S24" s="10">
        <v>0.7</v>
      </c>
      <c r="T24" s="85" t="s">
        <v>212</v>
      </c>
    </row>
    <row r="25" spans="1:20" s="32" customFormat="1" ht="18" customHeight="1" x14ac:dyDescent="0.35">
      <c r="B25" s="92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4"/>
      <c r="R25" s="9" t="s">
        <v>8</v>
      </c>
      <c r="S25" s="10">
        <v>0.5</v>
      </c>
      <c r="T25" s="84" t="s">
        <v>8</v>
      </c>
    </row>
    <row r="26" spans="1:20" s="32" customFormat="1" ht="18" customHeight="1" x14ac:dyDescent="0.35"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7"/>
      <c r="R26" s="9" t="s">
        <v>89</v>
      </c>
      <c r="S26" s="10">
        <v>0.5</v>
      </c>
      <c r="T26" s="84" t="s">
        <v>89</v>
      </c>
    </row>
    <row r="27" spans="1:20" s="32" customFormat="1" ht="18" customHeight="1" x14ac:dyDescent="0.35">
      <c r="R27" s="9" t="s">
        <v>9</v>
      </c>
      <c r="S27" s="10">
        <v>0.6</v>
      </c>
      <c r="T27" s="84" t="s">
        <v>9</v>
      </c>
    </row>
    <row r="28" spans="1:20" s="32" customFormat="1" ht="18" customHeight="1" x14ac:dyDescent="0.35">
      <c r="R28" s="9" t="s">
        <v>90</v>
      </c>
      <c r="S28" s="10">
        <v>0.6</v>
      </c>
      <c r="T28" s="84" t="s">
        <v>90</v>
      </c>
    </row>
    <row r="29" spans="1:20" s="32" customFormat="1" ht="18" customHeight="1" x14ac:dyDescent="0.35">
      <c r="R29" s="9" t="s">
        <v>10</v>
      </c>
      <c r="S29" s="10">
        <v>0.6</v>
      </c>
      <c r="T29" s="84" t="s">
        <v>10</v>
      </c>
    </row>
    <row r="30" spans="1:20" s="32" customFormat="1" ht="18" customHeight="1" x14ac:dyDescent="0.35">
      <c r="R30" s="9" t="s">
        <v>91</v>
      </c>
      <c r="S30" s="10">
        <v>0.6</v>
      </c>
      <c r="T30" s="84" t="s">
        <v>91</v>
      </c>
    </row>
    <row r="31" spans="1:20" s="32" customFormat="1" ht="18" customHeight="1" x14ac:dyDescent="0.35">
      <c r="R31" s="9" t="s">
        <v>11</v>
      </c>
      <c r="S31" s="10">
        <v>0.7</v>
      </c>
      <c r="T31" s="84" t="s">
        <v>11</v>
      </c>
    </row>
    <row r="32" spans="1:20" s="32" customFormat="1" ht="18" customHeight="1" x14ac:dyDescent="0.35">
      <c r="R32" s="9" t="s">
        <v>92</v>
      </c>
      <c r="S32" s="10">
        <v>0.7</v>
      </c>
      <c r="T32" s="84" t="s">
        <v>92</v>
      </c>
    </row>
    <row r="33" spans="18:20" s="32" customFormat="1" ht="18" customHeight="1" x14ac:dyDescent="0.35">
      <c r="R33" s="9" t="s">
        <v>12</v>
      </c>
      <c r="S33" s="10">
        <v>0.7</v>
      </c>
      <c r="T33" s="84" t="s">
        <v>12</v>
      </c>
    </row>
    <row r="34" spans="18:20" s="32" customFormat="1" ht="18" customHeight="1" x14ac:dyDescent="0.35">
      <c r="R34" s="9" t="s">
        <v>93</v>
      </c>
      <c r="S34" s="10">
        <v>0.7</v>
      </c>
      <c r="T34" s="84" t="s">
        <v>93</v>
      </c>
    </row>
    <row r="35" spans="18:20" s="32" customFormat="1" ht="18" customHeight="1" x14ac:dyDescent="0.35">
      <c r="R35" s="9" t="s">
        <v>13</v>
      </c>
      <c r="S35" s="10">
        <v>0.7</v>
      </c>
      <c r="T35" s="84" t="s">
        <v>13</v>
      </c>
    </row>
    <row r="36" spans="18:20" x14ac:dyDescent="0.35">
      <c r="R36" s="9" t="s">
        <v>94</v>
      </c>
      <c r="S36" s="10">
        <v>0.7</v>
      </c>
      <c r="T36" s="84" t="s">
        <v>94</v>
      </c>
    </row>
    <row r="37" spans="18:20" x14ac:dyDescent="0.35">
      <c r="R37" s="9" t="s">
        <v>14</v>
      </c>
      <c r="S37" s="10">
        <v>0.9</v>
      </c>
      <c r="T37" s="84" t="s">
        <v>14</v>
      </c>
    </row>
    <row r="38" spans="18:20" x14ac:dyDescent="0.35">
      <c r="R38" s="76" t="s">
        <v>201</v>
      </c>
      <c r="S38" s="10">
        <v>0.9</v>
      </c>
      <c r="T38" s="85" t="s">
        <v>201</v>
      </c>
    </row>
    <row r="39" spans="18:20" x14ac:dyDescent="0.35">
      <c r="R39" s="9" t="s">
        <v>15</v>
      </c>
      <c r="S39" s="10">
        <v>1.2</v>
      </c>
      <c r="T39" s="84" t="s">
        <v>15</v>
      </c>
    </row>
    <row r="40" spans="18:20" x14ac:dyDescent="0.35">
      <c r="R40" s="76" t="s">
        <v>202</v>
      </c>
      <c r="S40" s="10">
        <v>1.2</v>
      </c>
      <c r="T40" s="85" t="s">
        <v>202</v>
      </c>
    </row>
    <row r="41" spans="18:20" x14ac:dyDescent="0.35">
      <c r="R41" s="9" t="s">
        <v>16</v>
      </c>
      <c r="S41" s="10">
        <v>1.5</v>
      </c>
      <c r="T41" s="84" t="s">
        <v>16</v>
      </c>
    </row>
    <row r="42" spans="18:20" x14ac:dyDescent="0.35">
      <c r="R42" s="76" t="s">
        <v>203</v>
      </c>
      <c r="S42" s="10">
        <v>1.5</v>
      </c>
      <c r="T42" s="85" t="s">
        <v>203</v>
      </c>
    </row>
    <row r="43" spans="18:20" x14ac:dyDescent="0.35">
      <c r="R43" s="9" t="s">
        <v>17</v>
      </c>
      <c r="S43" s="10">
        <v>1.9</v>
      </c>
      <c r="T43" s="84" t="s">
        <v>17</v>
      </c>
    </row>
    <row r="44" spans="18:20" x14ac:dyDescent="0.35">
      <c r="R44" s="76" t="s">
        <v>204</v>
      </c>
      <c r="S44" s="10">
        <v>1.9</v>
      </c>
      <c r="T44" s="85" t="s">
        <v>204</v>
      </c>
    </row>
    <row r="45" spans="18:20" x14ac:dyDescent="0.35">
      <c r="R45" s="9" t="s">
        <v>18</v>
      </c>
      <c r="S45" s="10">
        <v>2.2999999999999998</v>
      </c>
      <c r="T45" s="84" t="s">
        <v>18</v>
      </c>
    </row>
    <row r="46" spans="18:20" x14ac:dyDescent="0.35">
      <c r="R46" s="76" t="s">
        <v>205</v>
      </c>
      <c r="S46" s="10">
        <v>2.2999999999999998</v>
      </c>
      <c r="T46" s="85" t="s">
        <v>205</v>
      </c>
    </row>
    <row r="47" spans="18:20" x14ac:dyDescent="0.35">
      <c r="R47" s="9" t="s">
        <v>170</v>
      </c>
      <c r="S47" s="10">
        <v>2.8</v>
      </c>
      <c r="T47" s="84" t="s">
        <v>170</v>
      </c>
    </row>
    <row r="48" spans="18:20" x14ac:dyDescent="0.35">
      <c r="R48" s="76" t="s">
        <v>206</v>
      </c>
      <c r="S48" s="10">
        <v>2.8</v>
      </c>
      <c r="T48" s="85" t="s">
        <v>206</v>
      </c>
    </row>
    <row r="49" spans="18:20" x14ac:dyDescent="0.35">
      <c r="R49" s="9" t="s">
        <v>171</v>
      </c>
      <c r="S49" s="10">
        <v>3.3</v>
      </c>
      <c r="T49" s="84" t="s">
        <v>171</v>
      </c>
    </row>
    <row r="50" spans="18:20" x14ac:dyDescent="0.35">
      <c r="R50" s="76" t="s">
        <v>207</v>
      </c>
      <c r="S50" s="10">
        <v>3.3</v>
      </c>
      <c r="T50" s="85" t="s">
        <v>207</v>
      </c>
    </row>
    <row r="51" spans="18:20" x14ac:dyDescent="0.35">
      <c r="R51" s="9" t="s">
        <v>172</v>
      </c>
      <c r="S51" s="10">
        <v>4.5</v>
      </c>
      <c r="T51" s="84" t="s">
        <v>172</v>
      </c>
    </row>
    <row r="52" spans="18:20" x14ac:dyDescent="0.35">
      <c r="R52" s="76" t="s">
        <v>208</v>
      </c>
      <c r="S52" s="10">
        <v>4.5</v>
      </c>
      <c r="T52" s="85" t="s">
        <v>208</v>
      </c>
    </row>
    <row r="53" spans="18:20" x14ac:dyDescent="0.35">
      <c r="R53" s="9" t="s">
        <v>19</v>
      </c>
      <c r="S53" s="10">
        <v>2</v>
      </c>
      <c r="T53" s="84" t="s">
        <v>19</v>
      </c>
    </row>
    <row r="54" spans="18:20" x14ac:dyDescent="0.35">
      <c r="R54" s="9" t="s">
        <v>95</v>
      </c>
      <c r="S54" s="10">
        <v>2</v>
      </c>
      <c r="T54" s="84" t="s">
        <v>95</v>
      </c>
    </row>
    <row r="55" spans="18:20" x14ac:dyDescent="0.35">
      <c r="R55" s="9" t="s">
        <v>20</v>
      </c>
      <c r="S55" s="10">
        <v>2.4</v>
      </c>
      <c r="T55" s="84" t="s">
        <v>20</v>
      </c>
    </row>
    <row r="56" spans="18:20" x14ac:dyDescent="0.35">
      <c r="R56" s="9" t="s">
        <v>96</v>
      </c>
      <c r="S56" s="10">
        <v>2.4</v>
      </c>
      <c r="T56" s="84" t="s">
        <v>96</v>
      </c>
    </row>
    <row r="57" spans="18:20" x14ac:dyDescent="0.35">
      <c r="R57" s="9" t="s">
        <v>21</v>
      </c>
      <c r="S57" s="10">
        <v>2.8</v>
      </c>
      <c r="T57" s="84" t="s">
        <v>21</v>
      </c>
    </row>
    <row r="58" spans="18:20" x14ac:dyDescent="0.35">
      <c r="R58" s="9" t="s">
        <v>97</v>
      </c>
      <c r="S58" s="10">
        <v>2.8</v>
      </c>
      <c r="T58" s="84" t="s">
        <v>97</v>
      </c>
    </row>
    <row r="59" spans="18:20" x14ac:dyDescent="0.35">
      <c r="R59" s="9" t="s">
        <v>22</v>
      </c>
      <c r="S59" s="10">
        <v>2.4</v>
      </c>
      <c r="T59" s="84" t="s">
        <v>22</v>
      </c>
    </row>
    <row r="60" spans="18:20" x14ac:dyDescent="0.35">
      <c r="R60" s="9" t="s">
        <v>98</v>
      </c>
      <c r="S60" s="10">
        <v>2.4</v>
      </c>
      <c r="T60" s="84" t="s">
        <v>98</v>
      </c>
    </row>
    <row r="61" spans="18:20" x14ac:dyDescent="0.35">
      <c r="R61" s="9" t="s">
        <v>23</v>
      </c>
      <c r="S61" s="10">
        <v>2.8</v>
      </c>
      <c r="T61" s="84" t="s">
        <v>23</v>
      </c>
    </row>
    <row r="62" spans="18:20" x14ac:dyDescent="0.35">
      <c r="R62" s="9" t="s">
        <v>99</v>
      </c>
      <c r="S62" s="10">
        <v>2.8</v>
      </c>
      <c r="T62" s="84" t="s">
        <v>99</v>
      </c>
    </row>
    <row r="63" spans="18:20" x14ac:dyDescent="0.35">
      <c r="R63" s="9" t="s">
        <v>173</v>
      </c>
      <c r="S63" s="10">
        <v>3.2</v>
      </c>
      <c r="T63" s="84" t="s">
        <v>173</v>
      </c>
    </row>
    <row r="64" spans="18:20" x14ac:dyDescent="0.35">
      <c r="R64" s="9" t="s">
        <v>174</v>
      </c>
      <c r="S64" s="10">
        <v>3.2</v>
      </c>
      <c r="T64" s="84" t="s">
        <v>174</v>
      </c>
    </row>
    <row r="65" spans="18:20" x14ac:dyDescent="0.35">
      <c r="R65" s="9" t="s">
        <v>24</v>
      </c>
      <c r="S65" s="10">
        <v>2.8</v>
      </c>
      <c r="T65" s="84" t="s">
        <v>24</v>
      </c>
    </row>
    <row r="66" spans="18:20" x14ac:dyDescent="0.35">
      <c r="R66" s="9" t="s">
        <v>100</v>
      </c>
      <c r="S66" s="10">
        <v>2.8</v>
      </c>
      <c r="T66" s="84" t="s">
        <v>100</v>
      </c>
    </row>
    <row r="67" spans="18:20" x14ac:dyDescent="0.35">
      <c r="R67" s="9" t="s">
        <v>25</v>
      </c>
      <c r="S67" s="10">
        <v>3.2</v>
      </c>
      <c r="T67" s="84" t="s">
        <v>25</v>
      </c>
    </row>
    <row r="68" spans="18:20" x14ac:dyDescent="0.35">
      <c r="R68" s="9" t="s">
        <v>101</v>
      </c>
      <c r="S68" s="10">
        <v>3.2</v>
      </c>
      <c r="T68" s="84" t="s">
        <v>101</v>
      </c>
    </row>
    <row r="69" spans="18:20" x14ac:dyDescent="0.35">
      <c r="R69" s="9" t="s">
        <v>175</v>
      </c>
      <c r="S69" s="10">
        <v>3.6</v>
      </c>
      <c r="T69" s="84" t="s">
        <v>175</v>
      </c>
    </row>
    <row r="70" spans="18:20" x14ac:dyDescent="0.35">
      <c r="R70" s="9" t="s">
        <v>176</v>
      </c>
      <c r="S70" s="10">
        <v>3.6</v>
      </c>
      <c r="T70" s="84" t="s">
        <v>176</v>
      </c>
    </row>
    <row r="71" spans="18:20" x14ac:dyDescent="0.35">
      <c r="R71" s="9" t="s">
        <v>26</v>
      </c>
      <c r="S71" s="10">
        <v>2.4</v>
      </c>
      <c r="T71" s="84" t="s">
        <v>26</v>
      </c>
    </row>
    <row r="72" spans="18:20" x14ac:dyDescent="0.35">
      <c r="R72" s="9" t="s">
        <v>102</v>
      </c>
      <c r="S72" s="10">
        <v>2.4</v>
      </c>
      <c r="T72" s="84" t="s">
        <v>102</v>
      </c>
    </row>
    <row r="73" spans="18:20" x14ac:dyDescent="0.35">
      <c r="R73" s="9" t="s">
        <v>27</v>
      </c>
      <c r="S73" s="10">
        <v>2.8</v>
      </c>
      <c r="T73" s="84" t="s">
        <v>27</v>
      </c>
    </row>
    <row r="74" spans="18:20" x14ac:dyDescent="0.35">
      <c r="R74" s="9" t="s">
        <v>103</v>
      </c>
      <c r="S74" s="10">
        <v>2.8</v>
      </c>
      <c r="T74" s="84" t="s">
        <v>103</v>
      </c>
    </row>
    <row r="75" spans="18:20" x14ac:dyDescent="0.35">
      <c r="R75" s="9" t="s">
        <v>28</v>
      </c>
      <c r="S75" s="10">
        <v>3.2</v>
      </c>
      <c r="T75" s="84" t="s">
        <v>28</v>
      </c>
    </row>
    <row r="76" spans="18:20" x14ac:dyDescent="0.35">
      <c r="R76" s="9" t="s">
        <v>104</v>
      </c>
      <c r="S76" s="10">
        <v>3.2</v>
      </c>
      <c r="T76" s="84" t="s">
        <v>104</v>
      </c>
    </row>
    <row r="77" spans="18:20" x14ac:dyDescent="0.35">
      <c r="R77" s="9" t="s">
        <v>29</v>
      </c>
      <c r="S77" s="10">
        <v>2.8</v>
      </c>
      <c r="T77" s="84" t="s">
        <v>29</v>
      </c>
    </row>
    <row r="78" spans="18:20" x14ac:dyDescent="0.35">
      <c r="R78" s="9" t="s">
        <v>105</v>
      </c>
      <c r="S78" s="10">
        <v>2.8</v>
      </c>
      <c r="T78" s="84" t="s">
        <v>105</v>
      </c>
    </row>
    <row r="79" spans="18:20" x14ac:dyDescent="0.35">
      <c r="R79" s="9" t="s">
        <v>30</v>
      </c>
      <c r="S79" s="10">
        <v>3.2</v>
      </c>
      <c r="T79" s="84" t="s">
        <v>30</v>
      </c>
    </row>
    <row r="80" spans="18:20" x14ac:dyDescent="0.35">
      <c r="R80" s="9" t="s">
        <v>106</v>
      </c>
      <c r="S80" s="10">
        <v>3.2</v>
      </c>
      <c r="T80" s="84" t="s">
        <v>106</v>
      </c>
    </row>
    <row r="81" spans="18:20" x14ac:dyDescent="0.35">
      <c r="R81" s="9" t="s">
        <v>31</v>
      </c>
      <c r="S81" s="10">
        <v>3.6</v>
      </c>
      <c r="T81" s="84" t="s">
        <v>31</v>
      </c>
    </row>
    <row r="82" spans="18:20" x14ac:dyDescent="0.35">
      <c r="R82" s="9" t="s">
        <v>107</v>
      </c>
      <c r="S82" s="10">
        <v>3.6</v>
      </c>
      <c r="T82" s="84" t="s">
        <v>107</v>
      </c>
    </row>
    <row r="83" spans="18:20" x14ac:dyDescent="0.35">
      <c r="R83" s="9" t="s">
        <v>32</v>
      </c>
      <c r="S83" s="10">
        <v>3.2</v>
      </c>
      <c r="T83" s="84" t="s">
        <v>32</v>
      </c>
    </row>
    <row r="84" spans="18:20" x14ac:dyDescent="0.35">
      <c r="R84" s="9" t="s">
        <v>108</v>
      </c>
      <c r="S84" s="10">
        <v>3.2</v>
      </c>
      <c r="T84" s="84" t="s">
        <v>108</v>
      </c>
    </row>
    <row r="85" spans="18:20" x14ac:dyDescent="0.35">
      <c r="R85" s="9" t="s">
        <v>33</v>
      </c>
      <c r="S85" s="10">
        <v>3.6</v>
      </c>
      <c r="T85" s="84" t="s">
        <v>33</v>
      </c>
    </row>
    <row r="86" spans="18:20" x14ac:dyDescent="0.35">
      <c r="R86" s="9" t="s">
        <v>109</v>
      </c>
      <c r="S86" s="10">
        <v>3.6</v>
      </c>
      <c r="T86" s="84" t="s">
        <v>109</v>
      </c>
    </row>
    <row r="87" spans="18:20" x14ac:dyDescent="0.35">
      <c r="R87" s="9" t="s">
        <v>34</v>
      </c>
      <c r="S87" s="10">
        <v>4</v>
      </c>
      <c r="T87" s="84" t="s">
        <v>34</v>
      </c>
    </row>
    <row r="88" spans="18:20" x14ac:dyDescent="0.35">
      <c r="R88" s="9" t="s">
        <v>110</v>
      </c>
      <c r="S88" s="10">
        <v>4</v>
      </c>
      <c r="T88" s="84" t="s">
        <v>110</v>
      </c>
    </row>
    <row r="89" spans="18:20" x14ac:dyDescent="0.35">
      <c r="R89" s="9" t="s">
        <v>35</v>
      </c>
      <c r="S89" s="10">
        <v>3.2</v>
      </c>
      <c r="T89" s="84" t="s">
        <v>35</v>
      </c>
    </row>
    <row r="90" spans="18:20" x14ac:dyDescent="0.35">
      <c r="R90" s="9" t="s">
        <v>111</v>
      </c>
      <c r="S90" s="10">
        <v>3.2</v>
      </c>
      <c r="T90" s="84" t="s">
        <v>111</v>
      </c>
    </row>
    <row r="91" spans="18:20" x14ac:dyDescent="0.35">
      <c r="R91" s="9" t="s">
        <v>36</v>
      </c>
      <c r="S91" s="10">
        <v>3.6</v>
      </c>
      <c r="T91" s="84" t="s">
        <v>36</v>
      </c>
    </row>
    <row r="92" spans="18:20" x14ac:dyDescent="0.35">
      <c r="R92" s="9" t="s">
        <v>112</v>
      </c>
      <c r="S92" s="10">
        <v>3.6</v>
      </c>
      <c r="T92" s="84" t="s">
        <v>112</v>
      </c>
    </row>
    <row r="93" spans="18:20" x14ac:dyDescent="0.35">
      <c r="R93" s="9" t="s">
        <v>177</v>
      </c>
      <c r="S93" s="10">
        <v>4</v>
      </c>
      <c r="T93" s="84" t="s">
        <v>177</v>
      </c>
    </row>
    <row r="94" spans="18:20" x14ac:dyDescent="0.35">
      <c r="R94" s="9" t="s">
        <v>178</v>
      </c>
      <c r="S94" s="10">
        <v>4</v>
      </c>
      <c r="T94" s="84" t="s">
        <v>178</v>
      </c>
    </row>
    <row r="95" spans="18:20" x14ac:dyDescent="0.35">
      <c r="R95" s="9" t="s">
        <v>37</v>
      </c>
      <c r="S95" s="10">
        <v>3.6</v>
      </c>
      <c r="T95" s="84" t="s">
        <v>37</v>
      </c>
    </row>
    <row r="96" spans="18:20" x14ac:dyDescent="0.35">
      <c r="R96" s="9" t="s">
        <v>113</v>
      </c>
      <c r="S96" s="10">
        <v>3.6</v>
      </c>
      <c r="T96" s="84" t="s">
        <v>113</v>
      </c>
    </row>
    <row r="97" spans="18:20" x14ac:dyDescent="0.35">
      <c r="R97" s="9" t="s">
        <v>38</v>
      </c>
      <c r="S97" s="10">
        <v>4</v>
      </c>
      <c r="T97" s="84" t="s">
        <v>38</v>
      </c>
    </row>
    <row r="98" spans="18:20" x14ac:dyDescent="0.35">
      <c r="R98" s="9" t="s">
        <v>116</v>
      </c>
      <c r="S98" s="10">
        <v>4</v>
      </c>
      <c r="T98" s="84" t="s">
        <v>116</v>
      </c>
    </row>
    <row r="99" spans="18:20" x14ac:dyDescent="0.35">
      <c r="R99" s="9" t="s">
        <v>39</v>
      </c>
      <c r="S99" s="10">
        <v>4.4000000000000004</v>
      </c>
      <c r="T99" s="84" t="s">
        <v>39</v>
      </c>
    </row>
    <row r="100" spans="18:20" x14ac:dyDescent="0.35">
      <c r="R100" s="9" t="s">
        <v>119</v>
      </c>
      <c r="S100" s="10">
        <v>4.4000000000000004</v>
      </c>
      <c r="T100" s="84" t="s">
        <v>119</v>
      </c>
    </row>
    <row r="101" spans="18:20" x14ac:dyDescent="0.35">
      <c r="R101" s="9" t="s">
        <v>114</v>
      </c>
      <c r="S101" s="10">
        <v>3.6</v>
      </c>
      <c r="T101" s="84" t="s">
        <v>114</v>
      </c>
    </row>
    <row r="102" spans="18:20" x14ac:dyDescent="0.35">
      <c r="R102" s="9" t="s">
        <v>115</v>
      </c>
      <c r="S102" s="10">
        <v>3.6</v>
      </c>
      <c r="T102" s="84" t="s">
        <v>115</v>
      </c>
    </row>
    <row r="103" spans="18:20" x14ac:dyDescent="0.35">
      <c r="R103" s="9" t="s">
        <v>117</v>
      </c>
      <c r="S103" s="10">
        <v>4</v>
      </c>
      <c r="T103" s="84" t="s">
        <v>117</v>
      </c>
    </row>
    <row r="104" spans="18:20" x14ac:dyDescent="0.35">
      <c r="R104" s="9" t="s">
        <v>118</v>
      </c>
      <c r="S104" s="10">
        <v>4</v>
      </c>
      <c r="T104" s="84" t="s">
        <v>118</v>
      </c>
    </row>
    <row r="105" spans="18:20" x14ac:dyDescent="0.35">
      <c r="R105" s="9" t="s">
        <v>40</v>
      </c>
      <c r="S105" s="10">
        <v>3.6</v>
      </c>
      <c r="T105" s="84" t="s">
        <v>40</v>
      </c>
    </row>
    <row r="106" spans="18:20" x14ac:dyDescent="0.35">
      <c r="R106" s="9" t="s">
        <v>120</v>
      </c>
      <c r="S106" s="10">
        <v>3.6</v>
      </c>
      <c r="T106" s="84" t="s">
        <v>120</v>
      </c>
    </row>
    <row r="107" spans="18:20" x14ac:dyDescent="0.35">
      <c r="R107" s="9" t="s">
        <v>41</v>
      </c>
      <c r="S107" s="10">
        <v>4</v>
      </c>
      <c r="T107" s="84" t="s">
        <v>41</v>
      </c>
    </row>
    <row r="108" spans="18:20" x14ac:dyDescent="0.35">
      <c r="R108" s="9" t="s">
        <v>121</v>
      </c>
      <c r="S108" s="10">
        <v>4</v>
      </c>
      <c r="T108" s="84" t="s">
        <v>121</v>
      </c>
    </row>
    <row r="109" spans="18:20" x14ac:dyDescent="0.35">
      <c r="R109" s="9" t="s">
        <v>179</v>
      </c>
      <c r="S109" s="10">
        <v>4.4000000000000004</v>
      </c>
      <c r="T109" s="84" t="s">
        <v>179</v>
      </c>
    </row>
    <row r="110" spans="18:20" x14ac:dyDescent="0.35">
      <c r="R110" s="9" t="s">
        <v>180</v>
      </c>
      <c r="S110" s="10">
        <v>4.4000000000000004</v>
      </c>
      <c r="T110" s="84" t="s">
        <v>180</v>
      </c>
    </row>
    <row r="111" spans="18:20" x14ac:dyDescent="0.35">
      <c r="R111" s="9" t="s">
        <v>42</v>
      </c>
      <c r="S111" s="10">
        <v>4</v>
      </c>
      <c r="T111" s="84" t="s">
        <v>42</v>
      </c>
    </row>
    <row r="112" spans="18:20" x14ac:dyDescent="0.35">
      <c r="R112" s="9" t="s">
        <v>122</v>
      </c>
      <c r="S112" s="10">
        <v>4</v>
      </c>
      <c r="T112" s="84" t="s">
        <v>122</v>
      </c>
    </row>
    <row r="113" spans="18:20" x14ac:dyDescent="0.35">
      <c r="R113" s="9" t="s">
        <v>181</v>
      </c>
      <c r="S113" s="10">
        <v>4</v>
      </c>
      <c r="T113" s="84" t="s">
        <v>181</v>
      </c>
    </row>
    <row r="114" spans="18:20" x14ac:dyDescent="0.35">
      <c r="R114" s="9" t="s">
        <v>182</v>
      </c>
      <c r="S114" s="10">
        <v>4</v>
      </c>
      <c r="T114" s="84" t="s">
        <v>182</v>
      </c>
    </row>
    <row r="115" spans="18:20" x14ac:dyDescent="0.35">
      <c r="R115" s="9" t="s">
        <v>43</v>
      </c>
      <c r="S115" s="10">
        <v>4.4000000000000004</v>
      </c>
      <c r="T115" s="84" t="s">
        <v>43</v>
      </c>
    </row>
    <row r="116" spans="18:20" x14ac:dyDescent="0.35">
      <c r="R116" s="9" t="s">
        <v>123</v>
      </c>
      <c r="S116" s="10">
        <v>4.4000000000000004</v>
      </c>
      <c r="T116" s="84" t="s">
        <v>123</v>
      </c>
    </row>
    <row r="117" spans="18:20" x14ac:dyDescent="0.35">
      <c r="R117" s="9" t="s">
        <v>183</v>
      </c>
      <c r="S117" s="10">
        <v>4.4000000000000004</v>
      </c>
      <c r="T117" s="84" t="s">
        <v>183</v>
      </c>
    </row>
    <row r="118" spans="18:20" x14ac:dyDescent="0.35">
      <c r="R118" s="9" t="s">
        <v>184</v>
      </c>
      <c r="S118" s="10">
        <v>4.4000000000000004</v>
      </c>
      <c r="T118" s="84" t="s">
        <v>184</v>
      </c>
    </row>
    <row r="119" spans="18:20" x14ac:dyDescent="0.35">
      <c r="R119" s="9" t="s">
        <v>44</v>
      </c>
      <c r="S119" s="10">
        <v>4.8</v>
      </c>
      <c r="T119" s="84" t="s">
        <v>44</v>
      </c>
    </row>
    <row r="120" spans="18:20" x14ac:dyDescent="0.35">
      <c r="R120" s="9" t="s">
        <v>124</v>
      </c>
      <c r="S120" s="10">
        <v>4.8</v>
      </c>
      <c r="T120" s="84" t="s">
        <v>124</v>
      </c>
    </row>
    <row r="121" spans="18:20" x14ac:dyDescent="0.35">
      <c r="R121" s="9" t="s">
        <v>185</v>
      </c>
      <c r="S121" s="10">
        <v>4.8</v>
      </c>
      <c r="T121" s="84" t="s">
        <v>185</v>
      </c>
    </row>
    <row r="122" spans="18:20" x14ac:dyDescent="0.35">
      <c r="R122" s="9" t="s">
        <v>185</v>
      </c>
      <c r="S122" s="10">
        <v>4.8</v>
      </c>
      <c r="T122" s="84" t="s">
        <v>185</v>
      </c>
    </row>
    <row r="123" spans="18:20" x14ac:dyDescent="0.35">
      <c r="R123" s="9" t="s">
        <v>45</v>
      </c>
      <c r="S123" s="10">
        <v>4.4000000000000004</v>
      </c>
      <c r="T123" s="84" t="s">
        <v>45</v>
      </c>
    </row>
    <row r="124" spans="18:20" x14ac:dyDescent="0.35">
      <c r="R124" s="9" t="s">
        <v>125</v>
      </c>
      <c r="S124" s="10">
        <v>4.4000000000000004</v>
      </c>
      <c r="T124" s="84" t="s">
        <v>125</v>
      </c>
    </row>
    <row r="125" spans="18:20" x14ac:dyDescent="0.35">
      <c r="R125" s="9" t="s">
        <v>46</v>
      </c>
      <c r="S125" s="10">
        <v>5.2</v>
      </c>
      <c r="T125" s="84" t="s">
        <v>46</v>
      </c>
    </row>
    <row r="126" spans="18:20" x14ac:dyDescent="0.35">
      <c r="R126" s="9" t="s">
        <v>126</v>
      </c>
      <c r="S126" s="10">
        <v>5.2</v>
      </c>
      <c r="T126" s="84" t="s">
        <v>126</v>
      </c>
    </row>
    <row r="127" spans="18:20" x14ac:dyDescent="0.35">
      <c r="R127" s="9" t="s">
        <v>47</v>
      </c>
      <c r="S127" s="10">
        <v>5.2</v>
      </c>
      <c r="T127" s="84" t="s">
        <v>47</v>
      </c>
    </row>
    <row r="128" spans="18:20" x14ac:dyDescent="0.35">
      <c r="R128" s="9" t="s">
        <v>127</v>
      </c>
      <c r="S128" s="10">
        <v>5.2</v>
      </c>
      <c r="T128" s="84" t="s">
        <v>127</v>
      </c>
    </row>
    <row r="129" spans="18:20" x14ac:dyDescent="0.35">
      <c r="R129" s="9" t="s">
        <v>48</v>
      </c>
      <c r="S129" s="10">
        <v>5.2</v>
      </c>
      <c r="T129" s="84" t="s">
        <v>48</v>
      </c>
    </row>
    <row r="130" spans="18:20" x14ac:dyDescent="0.35">
      <c r="R130" s="9" t="s">
        <v>128</v>
      </c>
      <c r="S130" s="10">
        <v>5.2</v>
      </c>
      <c r="T130" s="84" t="s">
        <v>128</v>
      </c>
    </row>
    <row r="131" spans="18:20" x14ac:dyDescent="0.35">
      <c r="R131" s="9" t="s">
        <v>49</v>
      </c>
      <c r="S131" s="10">
        <v>4.4000000000000004</v>
      </c>
      <c r="T131" s="84" t="s">
        <v>49</v>
      </c>
    </row>
    <row r="132" spans="18:20" x14ac:dyDescent="0.35">
      <c r="R132" s="9" t="s">
        <v>129</v>
      </c>
      <c r="S132" s="10">
        <v>4.4000000000000004</v>
      </c>
      <c r="T132" s="84" t="s">
        <v>129</v>
      </c>
    </row>
    <row r="133" spans="18:20" x14ac:dyDescent="0.35">
      <c r="R133" s="9" t="s">
        <v>50</v>
      </c>
      <c r="S133" s="10">
        <v>4.8</v>
      </c>
      <c r="T133" s="84" t="s">
        <v>50</v>
      </c>
    </row>
    <row r="134" spans="18:20" x14ac:dyDescent="0.35">
      <c r="R134" s="9" t="s">
        <v>130</v>
      </c>
      <c r="S134" s="10">
        <v>4.8</v>
      </c>
      <c r="T134" s="84" t="s">
        <v>130</v>
      </c>
    </row>
    <row r="135" spans="18:20" x14ac:dyDescent="0.35">
      <c r="R135" s="9" t="s">
        <v>51</v>
      </c>
      <c r="S135" s="10">
        <v>4</v>
      </c>
      <c r="T135" s="84" t="s">
        <v>51</v>
      </c>
    </row>
    <row r="136" spans="18:20" x14ac:dyDescent="0.35">
      <c r="R136" s="9" t="s">
        <v>131</v>
      </c>
      <c r="S136" s="10">
        <v>4</v>
      </c>
      <c r="T136" s="84" t="s">
        <v>131</v>
      </c>
    </row>
    <row r="137" spans="18:20" x14ac:dyDescent="0.35">
      <c r="R137" s="9" t="s">
        <v>52</v>
      </c>
      <c r="S137" s="10">
        <v>4.4000000000000004</v>
      </c>
      <c r="T137" s="84" t="s">
        <v>52</v>
      </c>
    </row>
    <row r="138" spans="18:20" x14ac:dyDescent="0.35">
      <c r="R138" s="9" t="s">
        <v>132</v>
      </c>
      <c r="S138" s="10">
        <v>4.4000000000000004</v>
      </c>
      <c r="T138" s="84" t="s">
        <v>132</v>
      </c>
    </row>
    <row r="139" spans="18:20" x14ac:dyDescent="0.35">
      <c r="R139" s="9" t="s">
        <v>53</v>
      </c>
      <c r="S139" s="10">
        <v>4.8</v>
      </c>
      <c r="T139" s="84" t="s">
        <v>53</v>
      </c>
    </row>
    <row r="140" spans="18:20" x14ac:dyDescent="0.35">
      <c r="R140" s="9" t="s">
        <v>133</v>
      </c>
      <c r="S140" s="10">
        <v>4.8</v>
      </c>
      <c r="T140" s="84" t="s">
        <v>133</v>
      </c>
    </row>
    <row r="141" spans="18:20" x14ac:dyDescent="0.35">
      <c r="R141" s="9" t="s">
        <v>54</v>
      </c>
      <c r="S141" s="10">
        <v>5.2</v>
      </c>
      <c r="T141" s="84" t="s">
        <v>54</v>
      </c>
    </row>
    <row r="142" spans="18:20" x14ac:dyDescent="0.35">
      <c r="R142" s="9" t="s">
        <v>134</v>
      </c>
      <c r="S142" s="10">
        <v>5.2</v>
      </c>
      <c r="T142" s="84" t="s">
        <v>134</v>
      </c>
    </row>
    <row r="143" spans="18:20" x14ac:dyDescent="0.35">
      <c r="R143" s="9" t="s">
        <v>55</v>
      </c>
      <c r="S143" s="10">
        <v>5.6</v>
      </c>
      <c r="T143" s="84" t="s">
        <v>55</v>
      </c>
    </row>
    <row r="144" spans="18:20" x14ac:dyDescent="0.35">
      <c r="R144" s="9" t="s">
        <v>135</v>
      </c>
      <c r="S144" s="10">
        <v>5.6</v>
      </c>
      <c r="T144" s="84" t="s">
        <v>135</v>
      </c>
    </row>
    <row r="145" spans="18:20" x14ac:dyDescent="0.35">
      <c r="R145" s="9" t="s">
        <v>186</v>
      </c>
      <c r="S145" s="10">
        <v>5.2</v>
      </c>
      <c r="T145" s="84" t="s">
        <v>186</v>
      </c>
    </row>
    <row r="146" spans="18:20" x14ac:dyDescent="0.35">
      <c r="R146" s="9" t="s">
        <v>187</v>
      </c>
      <c r="S146" s="10">
        <v>5.2</v>
      </c>
      <c r="T146" s="84" t="s">
        <v>187</v>
      </c>
    </row>
    <row r="147" spans="18:20" x14ac:dyDescent="0.35">
      <c r="R147" s="9" t="s">
        <v>56</v>
      </c>
      <c r="S147" s="10">
        <v>6</v>
      </c>
      <c r="T147" s="84" t="s">
        <v>56</v>
      </c>
    </row>
    <row r="148" spans="18:20" x14ac:dyDescent="0.35">
      <c r="R148" s="9" t="s">
        <v>136</v>
      </c>
      <c r="S148" s="10">
        <v>6</v>
      </c>
      <c r="T148" s="84" t="s">
        <v>136</v>
      </c>
    </row>
    <row r="149" spans="18:20" x14ac:dyDescent="0.35">
      <c r="R149" s="9" t="s">
        <v>57</v>
      </c>
      <c r="S149" s="10">
        <v>4.5</v>
      </c>
      <c r="T149" s="84" t="s">
        <v>57</v>
      </c>
    </row>
    <row r="150" spans="18:20" x14ac:dyDescent="0.35">
      <c r="R150" s="9" t="s">
        <v>137</v>
      </c>
      <c r="S150" s="10">
        <v>4.5</v>
      </c>
      <c r="T150" s="84" t="s">
        <v>137</v>
      </c>
    </row>
    <row r="151" spans="18:20" x14ac:dyDescent="0.35">
      <c r="R151" s="9" t="s">
        <v>58</v>
      </c>
      <c r="S151" s="10">
        <v>5.3</v>
      </c>
      <c r="T151" s="84" t="s">
        <v>58</v>
      </c>
    </row>
    <row r="152" spans="18:20" x14ac:dyDescent="0.35">
      <c r="R152" s="9" t="s">
        <v>138</v>
      </c>
      <c r="S152" s="10">
        <v>5.3</v>
      </c>
      <c r="T152" s="84" t="s">
        <v>138</v>
      </c>
    </row>
    <row r="153" spans="18:20" x14ac:dyDescent="0.35">
      <c r="R153" s="9" t="s">
        <v>59</v>
      </c>
      <c r="S153" s="10">
        <v>6.1</v>
      </c>
      <c r="T153" s="84" t="s">
        <v>59</v>
      </c>
    </row>
    <row r="154" spans="18:20" x14ac:dyDescent="0.35">
      <c r="R154" s="9" t="s">
        <v>139</v>
      </c>
      <c r="S154" s="10">
        <v>6.1</v>
      </c>
      <c r="T154" s="84" t="s">
        <v>139</v>
      </c>
    </row>
    <row r="155" spans="18:20" x14ac:dyDescent="0.35">
      <c r="R155" s="9" t="s">
        <v>60</v>
      </c>
      <c r="S155" s="10">
        <v>5.0999999999999996</v>
      </c>
      <c r="T155" s="84" t="s">
        <v>60</v>
      </c>
    </row>
    <row r="156" spans="18:20" x14ac:dyDescent="0.35">
      <c r="R156" s="9" t="s">
        <v>140</v>
      </c>
      <c r="S156" s="10">
        <v>5.0999999999999996</v>
      </c>
      <c r="T156" s="84" t="s">
        <v>140</v>
      </c>
    </row>
    <row r="157" spans="18:20" x14ac:dyDescent="0.35">
      <c r="R157" s="9" t="s">
        <v>61</v>
      </c>
      <c r="S157" s="10">
        <v>5.9</v>
      </c>
      <c r="T157" s="84" t="s">
        <v>61</v>
      </c>
    </row>
    <row r="158" spans="18:20" x14ac:dyDescent="0.35">
      <c r="R158" s="9" t="s">
        <v>141</v>
      </c>
      <c r="S158" s="10">
        <v>5.9</v>
      </c>
      <c r="T158" s="84" t="s">
        <v>141</v>
      </c>
    </row>
    <row r="159" spans="18:20" x14ac:dyDescent="0.35">
      <c r="R159" s="9" t="s">
        <v>62</v>
      </c>
      <c r="S159" s="10">
        <v>6.3</v>
      </c>
      <c r="T159" s="84" t="s">
        <v>62</v>
      </c>
    </row>
    <row r="160" spans="18:20" x14ac:dyDescent="0.35">
      <c r="R160" s="9" t="s">
        <v>142</v>
      </c>
      <c r="S160" s="10">
        <v>6.3</v>
      </c>
      <c r="T160" s="84" t="s">
        <v>142</v>
      </c>
    </row>
    <row r="161" spans="18:20" x14ac:dyDescent="0.35">
      <c r="R161" s="9" t="s">
        <v>63</v>
      </c>
      <c r="S161" s="10">
        <v>7.1</v>
      </c>
      <c r="T161" s="84" t="s">
        <v>63</v>
      </c>
    </row>
    <row r="162" spans="18:20" x14ac:dyDescent="0.35">
      <c r="R162" s="9" t="s">
        <v>143</v>
      </c>
      <c r="S162" s="10">
        <v>7.1</v>
      </c>
      <c r="T162" s="84" t="s">
        <v>143</v>
      </c>
    </row>
    <row r="163" spans="18:20" x14ac:dyDescent="0.35">
      <c r="R163" s="9" t="s">
        <v>64</v>
      </c>
      <c r="S163" s="10">
        <v>5.7</v>
      </c>
      <c r="T163" s="84" t="s">
        <v>64</v>
      </c>
    </row>
    <row r="164" spans="18:20" x14ac:dyDescent="0.35">
      <c r="R164" s="9" t="s">
        <v>144</v>
      </c>
      <c r="S164" s="10">
        <v>5.7</v>
      </c>
      <c r="T164" s="84" t="s">
        <v>144</v>
      </c>
    </row>
    <row r="165" spans="18:20" x14ac:dyDescent="0.35">
      <c r="R165" s="9" t="s">
        <v>65</v>
      </c>
      <c r="S165" s="10">
        <v>6.5</v>
      </c>
      <c r="T165" s="84" t="s">
        <v>65</v>
      </c>
    </row>
    <row r="166" spans="18:20" x14ac:dyDescent="0.35">
      <c r="R166" s="9" t="s">
        <v>145</v>
      </c>
      <c r="S166" s="10">
        <v>6.5</v>
      </c>
      <c r="T166" s="84" t="s">
        <v>145</v>
      </c>
    </row>
    <row r="167" spans="18:20" x14ac:dyDescent="0.35">
      <c r="R167" s="9" t="s">
        <v>66</v>
      </c>
      <c r="S167" s="10">
        <v>7.5</v>
      </c>
      <c r="T167" s="84" t="s">
        <v>66</v>
      </c>
    </row>
    <row r="168" spans="18:20" x14ac:dyDescent="0.35">
      <c r="R168" s="9" t="s">
        <v>146</v>
      </c>
      <c r="S168" s="10">
        <v>7.5</v>
      </c>
      <c r="T168" s="84" t="s">
        <v>146</v>
      </c>
    </row>
    <row r="169" spans="18:20" x14ac:dyDescent="0.35">
      <c r="R169" s="9" t="s">
        <v>67</v>
      </c>
      <c r="S169" s="10">
        <v>8.1</v>
      </c>
      <c r="T169" s="84" t="s">
        <v>67</v>
      </c>
    </row>
    <row r="170" spans="18:20" x14ac:dyDescent="0.35">
      <c r="R170" s="9" t="s">
        <v>147</v>
      </c>
      <c r="S170" s="10">
        <v>8.1</v>
      </c>
      <c r="T170" s="84" t="s">
        <v>147</v>
      </c>
    </row>
    <row r="171" spans="18:20" x14ac:dyDescent="0.35">
      <c r="R171" s="9" t="s">
        <v>68</v>
      </c>
      <c r="S171" s="10">
        <v>6.3</v>
      </c>
      <c r="T171" s="84" t="s">
        <v>68</v>
      </c>
    </row>
    <row r="172" spans="18:20" x14ac:dyDescent="0.35">
      <c r="R172" s="9" t="s">
        <v>148</v>
      </c>
      <c r="S172" s="10">
        <v>6.3</v>
      </c>
      <c r="T172" s="84" t="s">
        <v>148</v>
      </c>
    </row>
    <row r="173" spans="18:20" x14ac:dyDescent="0.35">
      <c r="R173" s="9" t="s">
        <v>69</v>
      </c>
      <c r="S173" s="10">
        <v>6.9</v>
      </c>
      <c r="T173" s="84" t="s">
        <v>69</v>
      </c>
    </row>
    <row r="174" spans="18:20" x14ac:dyDescent="0.35">
      <c r="R174" s="9" t="s">
        <v>149</v>
      </c>
      <c r="S174" s="10">
        <v>6.9</v>
      </c>
      <c r="T174" s="84" t="s">
        <v>149</v>
      </c>
    </row>
    <row r="175" spans="18:20" x14ac:dyDescent="0.35">
      <c r="R175" s="9" t="s">
        <v>188</v>
      </c>
      <c r="S175" s="10">
        <v>5.7</v>
      </c>
      <c r="T175" s="84" t="s">
        <v>188</v>
      </c>
    </row>
    <row r="176" spans="18:20" x14ac:dyDescent="0.35">
      <c r="R176" s="9" t="s">
        <v>189</v>
      </c>
      <c r="S176" s="10">
        <v>5.7</v>
      </c>
      <c r="T176" s="84" t="s">
        <v>189</v>
      </c>
    </row>
    <row r="177" spans="18:20" x14ac:dyDescent="0.35">
      <c r="R177" s="9" t="s">
        <v>190</v>
      </c>
      <c r="S177" s="10">
        <v>6.5</v>
      </c>
      <c r="T177" s="84" t="s">
        <v>190</v>
      </c>
    </row>
    <row r="178" spans="18:20" x14ac:dyDescent="0.35">
      <c r="R178" s="9" t="s">
        <v>191</v>
      </c>
      <c r="S178" s="10">
        <v>6.5</v>
      </c>
      <c r="T178" s="84" t="s">
        <v>191</v>
      </c>
    </row>
    <row r="179" spans="18:20" x14ac:dyDescent="0.35">
      <c r="R179" s="9" t="s">
        <v>192</v>
      </c>
      <c r="S179" s="10">
        <v>8</v>
      </c>
      <c r="T179" s="84" t="s">
        <v>192</v>
      </c>
    </row>
    <row r="180" spans="18:20" x14ac:dyDescent="0.35">
      <c r="R180" s="70" t="s">
        <v>193</v>
      </c>
      <c r="S180" s="71">
        <v>8</v>
      </c>
      <c r="T180" s="86" t="s">
        <v>193</v>
      </c>
    </row>
  </sheetData>
  <sheetProtection algorithmName="SHA-512" hashValue="9txXzxtg8s5JfTLWfrlCXaKYzQ8kTuof65LRD1C/Boli798Y/m5Kmhk80lXKlhl08x2+YDxbc5yV8Hdy3wKwoA==" saltValue="MpDmbmHsrV+VFgc7uQohMA==" spinCount="100000" sheet="1" selectLockedCells="1"/>
  <mergeCells count="33">
    <mergeCell ref="D21:E21"/>
    <mergeCell ref="L21:M21"/>
    <mergeCell ref="B23:O26"/>
    <mergeCell ref="D18:E18"/>
    <mergeCell ref="L18:M18"/>
    <mergeCell ref="D19:E19"/>
    <mergeCell ref="L19:M19"/>
    <mergeCell ref="D20:E20"/>
    <mergeCell ref="L20:M20"/>
    <mergeCell ref="N17:O17"/>
    <mergeCell ref="D11:E11"/>
    <mergeCell ref="L11:M11"/>
    <mergeCell ref="D12:E12"/>
    <mergeCell ref="L12:M12"/>
    <mergeCell ref="D13:E13"/>
    <mergeCell ref="L13:M13"/>
    <mergeCell ref="D14:E14"/>
    <mergeCell ref="L14:M14"/>
    <mergeCell ref="D17:E17"/>
    <mergeCell ref="F17:G17"/>
    <mergeCell ref="L17:M17"/>
    <mergeCell ref="N10:O10"/>
    <mergeCell ref="A2:G2"/>
    <mergeCell ref="I2:O2"/>
    <mergeCell ref="A3:G3"/>
    <mergeCell ref="A4:G4"/>
    <mergeCell ref="I4:J4"/>
    <mergeCell ref="K4:L4"/>
    <mergeCell ref="I5:J6"/>
    <mergeCell ref="K5:L6"/>
    <mergeCell ref="D10:E10"/>
    <mergeCell ref="F10:G10"/>
    <mergeCell ref="L10:M10"/>
  </mergeCells>
  <conditionalFormatting sqref="D18:E20">
    <cfRule type="cellIs" dxfId="19" priority="1" operator="equal">
      <formula>D11</formula>
    </cfRule>
  </conditionalFormatting>
  <conditionalFormatting sqref="L11">
    <cfRule type="cellIs" dxfId="18" priority="2" operator="equal">
      <formula>D18</formula>
    </cfRule>
    <cfRule type="cellIs" dxfId="17" priority="3" operator="equal">
      <formula>D11</formula>
    </cfRule>
  </conditionalFormatting>
  <conditionalFormatting sqref="L12">
    <cfRule type="cellIs" dxfId="16" priority="4" operator="equal">
      <formula>D19</formula>
    </cfRule>
    <cfRule type="cellIs" dxfId="15" priority="5" operator="equal">
      <formula>D12</formula>
    </cfRule>
  </conditionalFormatting>
  <conditionalFormatting sqref="L13">
    <cfRule type="cellIs" dxfId="14" priority="6" operator="equal">
      <formula>D20</formula>
    </cfRule>
    <cfRule type="cellIs" dxfId="13" priority="7" operator="equal">
      <formula>D13</formula>
    </cfRule>
  </conditionalFormatting>
  <conditionalFormatting sqref="L18:L20">
    <cfRule type="cellIs" dxfId="12" priority="8" operator="equal">
      <formula>L11</formula>
    </cfRule>
    <cfRule type="cellIs" dxfId="11" priority="9" operator="equal">
      <formula>D18</formula>
    </cfRule>
    <cfRule type="cellIs" dxfId="10" priority="10" operator="equal">
      <formula>D11</formula>
    </cfRule>
  </conditionalFormatting>
  <printOptions horizontalCentered="1"/>
  <pageMargins left="0.70866141732283472" right="0.70866141732283472" top="0.74803149606299213" bottom="0.74803149606299213" header="0.51181102362204722" footer="0.51181102362204722"/>
  <pageSetup paperSize="9" scale="79" firstPageNumber="0" orientation="landscape" horizontalDpi="300" verticalDpi="300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676B04-1D44-4116-BB8A-D2AB086F0D77}">
  <sheetPr>
    <pageSetUpPr fitToPage="1"/>
  </sheetPr>
  <dimension ref="A1:AMK180"/>
  <sheetViews>
    <sheetView showGridLines="0" zoomScale="80" zoomScaleNormal="80" workbookViewId="0">
      <selection activeCell="B23" sqref="B23:O26"/>
    </sheetView>
  </sheetViews>
  <sheetFormatPr defaultRowHeight="13.15" x14ac:dyDescent="0.35"/>
  <cols>
    <col min="1" max="1" width="9.06640625" style="32" customWidth="1"/>
    <col min="2" max="2" width="20.59765625" style="32" customWidth="1"/>
    <col min="3" max="3" width="9.06640625" style="32" customWidth="1"/>
    <col min="4" max="4" width="20.59765625" style="32" customWidth="1"/>
    <col min="5" max="5" width="10.59765625" style="32" customWidth="1"/>
    <col min="6" max="8" width="5.59765625" style="32" customWidth="1"/>
    <col min="9" max="9" width="9.06640625" style="32" customWidth="1"/>
    <col min="10" max="10" width="20.59765625" style="32" customWidth="1"/>
    <col min="11" max="11" width="9.06640625" style="32" customWidth="1"/>
    <col min="12" max="12" width="20.59765625" style="32" customWidth="1"/>
    <col min="13" max="13" width="10.59765625" style="32" customWidth="1"/>
    <col min="14" max="15" width="5.59765625" style="32" customWidth="1"/>
    <col min="16" max="16" width="9.73046875" style="32" customWidth="1"/>
    <col min="17" max="17" width="9.06640625" style="32" customWidth="1"/>
    <col min="18" max="18" width="12.86328125" style="64" customWidth="1"/>
    <col min="19" max="19" width="9.06640625" style="32" customWidth="1"/>
    <col min="20" max="20" width="12.53125" style="32" bestFit="1" customWidth="1"/>
    <col min="21" max="1025" width="9.06640625" style="32" customWidth="1"/>
    <col min="1026" max="16384" width="9.06640625" style="67"/>
  </cols>
  <sheetData>
    <row r="1" spans="1:20" x14ac:dyDescent="0.4">
      <c r="R1" s="65" t="s">
        <v>77</v>
      </c>
      <c r="S1" s="66" t="s">
        <v>72</v>
      </c>
      <c r="T1" s="81" t="s">
        <v>214</v>
      </c>
    </row>
    <row r="2" spans="1:20" s="32" customFormat="1" ht="18" x14ac:dyDescent="0.35">
      <c r="A2" s="105" t="s">
        <v>209</v>
      </c>
      <c r="B2" s="105"/>
      <c r="C2" s="105"/>
      <c r="D2" s="105"/>
      <c r="E2" s="105"/>
      <c r="F2" s="105"/>
      <c r="G2" s="105"/>
      <c r="I2" s="106" t="s">
        <v>164</v>
      </c>
      <c r="J2" s="106"/>
      <c r="K2" s="106"/>
      <c r="L2" s="106"/>
      <c r="M2" s="106"/>
      <c r="N2" s="106"/>
      <c r="O2" s="106"/>
      <c r="R2" s="72"/>
      <c r="S2" s="73"/>
      <c r="T2" s="82"/>
    </row>
    <row r="3" spans="1:20" s="32" customFormat="1" ht="18" x14ac:dyDescent="0.35">
      <c r="A3" s="105">
        <f>Base!B9</f>
        <v>0</v>
      </c>
      <c r="B3" s="105"/>
      <c r="C3" s="105"/>
      <c r="D3" s="105"/>
      <c r="E3" s="105"/>
      <c r="F3" s="105"/>
      <c r="G3" s="105"/>
      <c r="R3" s="74"/>
      <c r="S3" s="75"/>
      <c r="T3" s="83"/>
    </row>
    <row r="4" spans="1:20" s="32" customFormat="1" ht="18" x14ac:dyDescent="0.35">
      <c r="A4" s="107">
        <f>Base!B12</f>
        <v>0</v>
      </c>
      <c r="B4" s="107"/>
      <c r="C4" s="107"/>
      <c r="D4" s="107"/>
      <c r="E4" s="107"/>
      <c r="F4" s="107"/>
      <c r="G4" s="107"/>
      <c r="I4" s="88" t="s">
        <v>84</v>
      </c>
      <c r="J4" s="88"/>
      <c r="K4" s="88" t="s">
        <v>83</v>
      </c>
      <c r="L4" s="88"/>
      <c r="M4" s="33" t="s">
        <v>82</v>
      </c>
      <c r="N4" s="34" t="s">
        <v>81</v>
      </c>
      <c r="O4" s="37">
        <f>VLOOKUP($Q$7,Base!$C$2:$H$32,3,FALSE)</f>
        <v>0</v>
      </c>
      <c r="R4" s="74"/>
      <c r="S4" s="75"/>
      <c r="T4" s="83"/>
    </row>
    <row r="5" spans="1:20" s="32" customFormat="1" x14ac:dyDescent="0.35">
      <c r="I5" s="108">
        <f>VLOOKUP($Q$7,Base!$C$2:$H$32,2,FALSE)</f>
        <v>0</v>
      </c>
      <c r="J5" s="108"/>
      <c r="K5" s="109">
        <f>Base!B5</f>
        <v>0</v>
      </c>
      <c r="L5" s="109"/>
      <c r="M5" s="68">
        <f>VLOOKUP($Q$7,Base!$C$2:$H$32,6,FALSE)</f>
        <v>0</v>
      </c>
      <c r="N5" s="34" t="s">
        <v>80</v>
      </c>
      <c r="O5" s="37">
        <f>VLOOKUP($Q$7,Base!$C$2:$H$32,4,FALSE)</f>
        <v>0</v>
      </c>
      <c r="R5" s="74"/>
      <c r="S5" s="75"/>
      <c r="T5" s="83"/>
    </row>
    <row r="6" spans="1:20" s="32" customFormat="1" x14ac:dyDescent="0.35">
      <c r="I6" s="108"/>
      <c r="J6" s="108"/>
      <c r="K6" s="109"/>
      <c r="L6" s="109"/>
      <c r="M6" s="69">
        <f>VLOOKUP($Q$7,Base!$C$2:$H$32,5,FALSE)</f>
        <v>0</v>
      </c>
      <c r="N6" s="34" t="s">
        <v>71</v>
      </c>
      <c r="O6" s="35"/>
      <c r="R6" s="74"/>
      <c r="S6" s="75"/>
      <c r="T6" s="83"/>
    </row>
    <row r="7" spans="1:20" s="32" customFormat="1" x14ac:dyDescent="0.3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63" t="s">
        <v>85</v>
      </c>
      <c r="Q7" s="77">
        <v>30</v>
      </c>
      <c r="R7" s="74"/>
      <c r="S7" s="75"/>
      <c r="T7" s="83"/>
    </row>
    <row r="8" spans="1:20" x14ac:dyDescent="0.35">
      <c r="R8" s="74"/>
      <c r="S8" s="75"/>
      <c r="T8" s="83"/>
    </row>
    <row r="9" spans="1:20" s="32" customFormat="1" ht="18" customHeight="1" x14ac:dyDescent="0.35">
      <c r="A9" s="32" t="s">
        <v>79</v>
      </c>
      <c r="I9" s="32" t="s">
        <v>165</v>
      </c>
      <c r="R9" s="74"/>
      <c r="S9" s="75"/>
      <c r="T9" s="83"/>
    </row>
    <row r="10" spans="1:20" s="32" customFormat="1" ht="18" customHeight="1" x14ac:dyDescent="0.35">
      <c r="A10" s="37"/>
      <c r="B10" s="38" t="s">
        <v>77</v>
      </c>
      <c r="C10" s="37" t="s">
        <v>72</v>
      </c>
      <c r="D10" s="88" t="s">
        <v>76</v>
      </c>
      <c r="E10" s="88"/>
      <c r="F10" s="88" t="s">
        <v>72</v>
      </c>
      <c r="G10" s="104"/>
      <c r="I10" s="37"/>
      <c r="J10" s="38" t="s">
        <v>77</v>
      </c>
      <c r="K10" s="37" t="s">
        <v>72</v>
      </c>
      <c r="L10" s="88" t="s">
        <v>76</v>
      </c>
      <c r="M10" s="88"/>
      <c r="N10" s="88" t="s">
        <v>72</v>
      </c>
      <c r="O10" s="88"/>
      <c r="R10" s="74"/>
      <c r="S10" s="75"/>
      <c r="T10" s="83"/>
    </row>
    <row r="11" spans="1:20" s="32" customFormat="1" ht="18" customHeight="1" x14ac:dyDescent="0.35">
      <c r="A11" s="39" t="s">
        <v>166</v>
      </c>
      <c r="B11" s="40"/>
      <c r="C11" s="41" t="e">
        <f>VLOOKUP(B11,$R$2:$S$180,2,0)</f>
        <v>#N/A</v>
      </c>
      <c r="D11" s="98">
        <f>B11</f>
        <v>0</v>
      </c>
      <c r="E11" s="99"/>
      <c r="F11" s="42" t="e">
        <f>VLOOKUP(D11,$R$2:$S$180,2,0)</f>
        <v>#N/A</v>
      </c>
      <c r="G11" s="43"/>
      <c r="I11" s="39" t="s">
        <v>166</v>
      </c>
      <c r="J11" s="40"/>
      <c r="K11" s="41" t="e">
        <f t="shared" ref="K11:K13" si="0">VLOOKUP(J11,$R$2:$S$180,2,0)</f>
        <v>#N/A</v>
      </c>
      <c r="L11" s="99">
        <f>J11</f>
        <v>0</v>
      </c>
      <c r="M11" s="99"/>
      <c r="N11" s="44" t="e">
        <f t="shared" ref="N11:N13" si="1">VLOOKUP(L11,$R$2:$S$180,2,0)</f>
        <v>#N/A</v>
      </c>
      <c r="O11" s="44"/>
      <c r="R11" s="74"/>
      <c r="S11" s="75"/>
      <c r="T11" s="83"/>
    </row>
    <row r="12" spans="1:20" s="32" customFormat="1" ht="18" customHeight="1" x14ac:dyDescent="0.35">
      <c r="A12" s="45" t="s">
        <v>167</v>
      </c>
      <c r="B12" s="46"/>
      <c r="C12" s="47" t="e">
        <f t="shared" ref="C12:C13" si="2">VLOOKUP(B12,$R$2:$S$180,2,0)</f>
        <v>#N/A</v>
      </c>
      <c r="D12" s="100">
        <f>B12</f>
        <v>0</v>
      </c>
      <c r="E12" s="101"/>
      <c r="F12" s="48" t="e">
        <f>VLOOKUP(D12,$R$2:$S$180,2,0)</f>
        <v>#N/A</v>
      </c>
      <c r="G12" s="49"/>
      <c r="I12" s="45" t="s">
        <v>167</v>
      </c>
      <c r="J12" s="46"/>
      <c r="K12" s="47" t="e">
        <f t="shared" si="0"/>
        <v>#N/A</v>
      </c>
      <c r="L12" s="101">
        <f>J12</f>
        <v>0</v>
      </c>
      <c r="M12" s="101"/>
      <c r="N12" s="50" t="e">
        <f t="shared" si="1"/>
        <v>#N/A</v>
      </c>
      <c r="O12" s="50"/>
      <c r="R12" s="9" t="s">
        <v>2</v>
      </c>
      <c r="S12" s="10" t="s">
        <v>2</v>
      </c>
      <c r="T12" s="84" t="s">
        <v>2</v>
      </c>
    </row>
    <row r="13" spans="1:20" s="32" customFormat="1" ht="18" customHeight="1" x14ac:dyDescent="0.35">
      <c r="A13" s="51" t="s">
        <v>168</v>
      </c>
      <c r="B13" s="52"/>
      <c r="C13" s="53" t="e">
        <f t="shared" si="2"/>
        <v>#N/A</v>
      </c>
      <c r="D13" s="102">
        <f>B13</f>
        <v>0</v>
      </c>
      <c r="E13" s="103"/>
      <c r="F13" s="54" t="e">
        <f>VLOOKUP(D13,$R$2:$S$180,2,0)</f>
        <v>#N/A</v>
      </c>
      <c r="G13" s="55"/>
      <c r="I13" s="51" t="s">
        <v>168</v>
      </c>
      <c r="J13" s="52"/>
      <c r="K13" s="53" t="e">
        <f t="shared" si="0"/>
        <v>#N/A</v>
      </c>
      <c r="L13" s="103">
        <f>J13</f>
        <v>0</v>
      </c>
      <c r="M13" s="103"/>
      <c r="N13" s="56" t="e">
        <f t="shared" si="1"/>
        <v>#N/A</v>
      </c>
      <c r="O13" s="56"/>
      <c r="R13" s="9" t="s">
        <v>1</v>
      </c>
      <c r="S13" s="10" t="s">
        <v>2</v>
      </c>
      <c r="T13" s="84" t="s">
        <v>1</v>
      </c>
    </row>
    <row r="14" spans="1:20" s="32" customFormat="1" ht="18" customHeight="1" x14ac:dyDescent="0.35">
      <c r="A14" s="57" t="s">
        <v>0</v>
      </c>
      <c r="B14" s="58"/>
      <c r="C14" s="59">
        <f t="array" ref="C14">SUM(IFERROR(C11:C13,0))</f>
        <v>0</v>
      </c>
      <c r="D14" s="87" t="s">
        <v>73</v>
      </c>
      <c r="E14" s="87"/>
      <c r="F14" s="60">
        <f t="array" ref="F14">SUM(IFERROR(F11:F13,0))</f>
        <v>0</v>
      </c>
      <c r="G14" s="60"/>
      <c r="I14" s="57" t="s">
        <v>0</v>
      </c>
      <c r="J14" s="58"/>
      <c r="K14" s="59">
        <f t="array" ref="K14">SUM(IFERROR(K11:K13,0))</f>
        <v>0</v>
      </c>
      <c r="L14" s="88" t="s">
        <v>73</v>
      </c>
      <c r="M14" s="88"/>
      <c r="N14" s="60">
        <f t="array" ref="N14">SUM(IFERROR(N11:N13,0))</f>
        <v>0</v>
      </c>
      <c r="O14" s="60"/>
      <c r="R14" s="9" t="s">
        <v>86</v>
      </c>
      <c r="S14" s="10" t="s">
        <v>2</v>
      </c>
      <c r="T14" s="84" t="s">
        <v>86</v>
      </c>
    </row>
    <row r="15" spans="1:20" s="32" customFormat="1" ht="18" customHeight="1" x14ac:dyDescent="0.35">
      <c r="C15" s="61"/>
      <c r="F15" s="61"/>
      <c r="G15" s="61"/>
      <c r="K15" s="61"/>
      <c r="R15" s="9" t="s">
        <v>3</v>
      </c>
      <c r="S15" s="10" t="s">
        <v>2</v>
      </c>
      <c r="T15" s="84" t="s">
        <v>3</v>
      </c>
    </row>
    <row r="16" spans="1:20" s="32" customFormat="1" ht="18" customHeight="1" x14ac:dyDescent="0.35">
      <c r="A16" s="32" t="s">
        <v>78</v>
      </c>
      <c r="C16" s="61"/>
      <c r="F16" s="61"/>
      <c r="G16" s="61"/>
      <c r="I16" s="32" t="s">
        <v>169</v>
      </c>
      <c r="K16" s="61"/>
      <c r="R16" s="9" t="s">
        <v>87</v>
      </c>
      <c r="S16" s="10" t="s">
        <v>2</v>
      </c>
      <c r="T16" s="84" t="s">
        <v>87</v>
      </c>
    </row>
    <row r="17" spans="1:20" s="32" customFormat="1" ht="18" customHeight="1" x14ac:dyDescent="0.35">
      <c r="A17" s="37"/>
      <c r="B17" s="38" t="s">
        <v>77</v>
      </c>
      <c r="C17" s="37" t="s">
        <v>72</v>
      </c>
      <c r="D17" s="88" t="s">
        <v>76</v>
      </c>
      <c r="E17" s="88"/>
      <c r="F17" s="104" t="s">
        <v>72</v>
      </c>
      <c r="G17" s="104"/>
      <c r="I17" s="37"/>
      <c r="J17" s="38" t="s">
        <v>77</v>
      </c>
      <c r="K17" s="37" t="s">
        <v>72</v>
      </c>
      <c r="L17" s="88" t="s">
        <v>76</v>
      </c>
      <c r="M17" s="88"/>
      <c r="N17" s="88" t="s">
        <v>72</v>
      </c>
      <c r="O17" s="88"/>
      <c r="R17" s="9" t="s">
        <v>4</v>
      </c>
      <c r="S17" s="10" t="s">
        <v>2</v>
      </c>
      <c r="T17" s="84" t="s">
        <v>4</v>
      </c>
    </row>
    <row r="18" spans="1:20" s="32" customFormat="1" ht="18" customHeight="1" x14ac:dyDescent="0.35">
      <c r="A18" s="39" t="s">
        <v>166</v>
      </c>
      <c r="B18" s="40"/>
      <c r="C18" s="41" t="e">
        <f>VLOOKUP(B18,$R$2:$S$180,2,0)</f>
        <v>#N/A</v>
      </c>
      <c r="D18" s="98">
        <f>B18</f>
        <v>0</v>
      </c>
      <c r="E18" s="98"/>
      <c r="F18" s="42" t="e">
        <f t="shared" ref="F18:F20" si="3">VLOOKUP(D18,$R$2:$S$180,2,0)</f>
        <v>#N/A</v>
      </c>
      <c r="G18" s="43"/>
      <c r="I18" s="39" t="s">
        <v>166</v>
      </c>
      <c r="J18" s="40"/>
      <c r="K18" s="41" t="e">
        <f t="shared" ref="K18:K20" si="4">VLOOKUP(J18,$R$2:$S$180,2,0)</f>
        <v>#N/A</v>
      </c>
      <c r="L18" s="99">
        <f>J18</f>
        <v>0</v>
      </c>
      <c r="M18" s="99"/>
      <c r="N18" s="44" t="e">
        <f t="shared" ref="N18:N20" si="5">VLOOKUP(L18,$R$2:$S$180,2,0)</f>
        <v>#N/A</v>
      </c>
      <c r="O18" s="44"/>
      <c r="R18" s="9" t="s">
        <v>88</v>
      </c>
      <c r="S18" s="10" t="s">
        <v>2</v>
      </c>
      <c r="T18" s="84" t="s">
        <v>88</v>
      </c>
    </row>
    <row r="19" spans="1:20" s="32" customFormat="1" ht="18" customHeight="1" x14ac:dyDescent="0.35">
      <c r="A19" s="45" t="s">
        <v>167</v>
      </c>
      <c r="B19" s="46"/>
      <c r="C19" s="47" t="e">
        <f>VLOOKUP(B19,$R$2:$S$180,2,0)</f>
        <v>#N/A</v>
      </c>
      <c r="D19" s="100">
        <f>B19</f>
        <v>0</v>
      </c>
      <c r="E19" s="100"/>
      <c r="F19" s="48" t="e">
        <f t="shared" si="3"/>
        <v>#N/A</v>
      </c>
      <c r="G19" s="49"/>
      <c r="I19" s="45" t="s">
        <v>167</v>
      </c>
      <c r="J19" s="46"/>
      <c r="K19" s="47" t="e">
        <f t="shared" si="4"/>
        <v>#N/A</v>
      </c>
      <c r="L19" s="101">
        <f>J19</f>
        <v>0</v>
      </c>
      <c r="M19" s="101"/>
      <c r="N19" s="50" t="e">
        <f t="shared" si="5"/>
        <v>#N/A</v>
      </c>
      <c r="O19" s="50"/>
      <c r="R19" s="9" t="s">
        <v>5</v>
      </c>
      <c r="S19" s="10">
        <v>0.2</v>
      </c>
      <c r="T19" s="84" t="s">
        <v>5</v>
      </c>
    </row>
    <row r="20" spans="1:20" s="32" customFormat="1" ht="18" customHeight="1" x14ac:dyDescent="0.35">
      <c r="A20" s="51" t="s">
        <v>168</v>
      </c>
      <c r="B20" s="52"/>
      <c r="C20" s="53" t="e">
        <f>VLOOKUP(B20,$R$2:$S$180,2,0)</f>
        <v>#N/A</v>
      </c>
      <c r="D20" s="102">
        <f>B20</f>
        <v>0</v>
      </c>
      <c r="E20" s="102"/>
      <c r="F20" s="54" t="e">
        <f t="shared" si="3"/>
        <v>#N/A</v>
      </c>
      <c r="G20" s="55"/>
      <c r="I20" s="51" t="s">
        <v>168</v>
      </c>
      <c r="J20" s="52"/>
      <c r="K20" s="53" t="e">
        <f t="shared" si="4"/>
        <v>#N/A</v>
      </c>
      <c r="L20" s="103">
        <f>J20</f>
        <v>0</v>
      </c>
      <c r="M20" s="103"/>
      <c r="N20" s="56" t="e">
        <f t="shared" si="5"/>
        <v>#N/A</v>
      </c>
      <c r="O20" s="56"/>
      <c r="R20" s="76" t="s">
        <v>211</v>
      </c>
      <c r="S20" s="10">
        <v>0.2</v>
      </c>
      <c r="T20" s="85" t="s">
        <v>211</v>
      </c>
    </row>
    <row r="21" spans="1:20" s="32" customFormat="1" ht="18" customHeight="1" x14ac:dyDescent="0.35">
      <c r="A21" s="57" t="s">
        <v>0</v>
      </c>
      <c r="B21" s="58"/>
      <c r="C21" s="62">
        <f t="array" ref="C21">SUM(IFERROR(C18:C20,0))</f>
        <v>0</v>
      </c>
      <c r="D21" s="87" t="s">
        <v>73</v>
      </c>
      <c r="E21" s="87"/>
      <c r="F21" s="60">
        <f t="array" ref="F21">SUM(IFERROR(F18:F20,0))</f>
        <v>0</v>
      </c>
      <c r="G21" s="60"/>
      <c r="I21" s="57" t="s">
        <v>0</v>
      </c>
      <c r="J21" s="58"/>
      <c r="K21" s="62">
        <f t="array" ref="K21">SUM(IFERROR(K18:K20,0))</f>
        <v>0</v>
      </c>
      <c r="L21" s="88" t="s">
        <v>73</v>
      </c>
      <c r="M21" s="88"/>
      <c r="N21" s="60">
        <f t="array" ref="N21">SUM(IFERROR(N18:N20,0))</f>
        <v>0</v>
      </c>
      <c r="O21" s="60"/>
      <c r="R21" s="9" t="s">
        <v>6</v>
      </c>
      <c r="S21" s="10">
        <v>0.4</v>
      </c>
      <c r="T21" s="84" t="s">
        <v>6</v>
      </c>
    </row>
    <row r="22" spans="1:20" s="32" customFormat="1" ht="18" customHeight="1" x14ac:dyDescent="0.35">
      <c r="R22" s="76" t="s">
        <v>213</v>
      </c>
      <c r="S22" s="10">
        <v>0.4</v>
      </c>
      <c r="T22" s="85" t="s">
        <v>213</v>
      </c>
    </row>
    <row r="23" spans="1:20" s="32" customFormat="1" ht="18" customHeight="1" x14ac:dyDescent="0.35">
      <c r="A23" s="32" t="s">
        <v>75</v>
      </c>
      <c r="B23" s="89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1"/>
      <c r="R23" s="9" t="s">
        <v>7</v>
      </c>
      <c r="S23" s="10">
        <v>0.7</v>
      </c>
      <c r="T23" s="84" t="s">
        <v>7</v>
      </c>
    </row>
    <row r="24" spans="1:20" s="32" customFormat="1" ht="18" customHeight="1" x14ac:dyDescent="0.35">
      <c r="B24" s="92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4"/>
      <c r="R24" s="76" t="s">
        <v>212</v>
      </c>
      <c r="S24" s="10">
        <v>0.7</v>
      </c>
      <c r="T24" s="85" t="s">
        <v>212</v>
      </c>
    </row>
    <row r="25" spans="1:20" s="32" customFormat="1" ht="18" customHeight="1" x14ac:dyDescent="0.35">
      <c r="B25" s="92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4"/>
      <c r="R25" s="9" t="s">
        <v>8</v>
      </c>
      <c r="S25" s="10">
        <v>0.5</v>
      </c>
      <c r="T25" s="84" t="s">
        <v>8</v>
      </c>
    </row>
    <row r="26" spans="1:20" s="32" customFormat="1" ht="18" customHeight="1" x14ac:dyDescent="0.35"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7"/>
      <c r="R26" s="9" t="s">
        <v>89</v>
      </c>
      <c r="S26" s="10">
        <v>0.5</v>
      </c>
      <c r="T26" s="84" t="s">
        <v>89</v>
      </c>
    </row>
    <row r="27" spans="1:20" s="32" customFormat="1" ht="18" customHeight="1" x14ac:dyDescent="0.35">
      <c r="R27" s="9" t="s">
        <v>9</v>
      </c>
      <c r="S27" s="10">
        <v>0.6</v>
      </c>
      <c r="T27" s="84" t="s">
        <v>9</v>
      </c>
    </row>
    <row r="28" spans="1:20" s="32" customFormat="1" ht="18" customHeight="1" x14ac:dyDescent="0.35">
      <c r="R28" s="9" t="s">
        <v>90</v>
      </c>
      <c r="S28" s="10">
        <v>0.6</v>
      </c>
      <c r="T28" s="84" t="s">
        <v>90</v>
      </c>
    </row>
    <row r="29" spans="1:20" s="32" customFormat="1" ht="18" customHeight="1" x14ac:dyDescent="0.35">
      <c r="R29" s="9" t="s">
        <v>10</v>
      </c>
      <c r="S29" s="10">
        <v>0.6</v>
      </c>
      <c r="T29" s="84" t="s">
        <v>10</v>
      </c>
    </row>
    <row r="30" spans="1:20" s="32" customFormat="1" ht="18" customHeight="1" x14ac:dyDescent="0.35">
      <c r="R30" s="9" t="s">
        <v>91</v>
      </c>
      <c r="S30" s="10">
        <v>0.6</v>
      </c>
      <c r="T30" s="84" t="s">
        <v>91</v>
      </c>
    </row>
    <row r="31" spans="1:20" s="32" customFormat="1" ht="18" customHeight="1" x14ac:dyDescent="0.35">
      <c r="R31" s="9" t="s">
        <v>11</v>
      </c>
      <c r="S31" s="10">
        <v>0.7</v>
      </c>
      <c r="T31" s="84" t="s">
        <v>11</v>
      </c>
    </row>
    <row r="32" spans="1:20" s="32" customFormat="1" ht="18" customHeight="1" x14ac:dyDescent="0.35">
      <c r="R32" s="9" t="s">
        <v>92</v>
      </c>
      <c r="S32" s="10">
        <v>0.7</v>
      </c>
      <c r="T32" s="84" t="s">
        <v>92</v>
      </c>
    </row>
    <row r="33" spans="18:20" s="32" customFormat="1" ht="18" customHeight="1" x14ac:dyDescent="0.35">
      <c r="R33" s="9" t="s">
        <v>12</v>
      </c>
      <c r="S33" s="10">
        <v>0.7</v>
      </c>
      <c r="T33" s="84" t="s">
        <v>12</v>
      </c>
    </row>
    <row r="34" spans="18:20" s="32" customFormat="1" ht="18" customHeight="1" x14ac:dyDescent="0.35">
      <c r="R34" s="9" t="s">
        <v>93</v>
      </c>
      <c r="S34" s="10">
        <v>0.7</v>
      </c>
      <c r="T34" s="84" t="s">
        <v>93</v>
      </c>
    </row>
    <row r="35" spans="18:20" s="32" customFormat="1" ht="18" customHeight="1" x14ac:dyDescent="0.35">
      <c r="R35" s="9" t="s">
        <v>13</v>
      </c>
      <c r="S35" s="10">
        <v>0.7</v>
      </c>
      <c r="T35" s="84" t="s">
        <v>13</v>
      </c>
    </row>
    <row r="36" spans="18:20" x14ac:dyDescent="0.35">
      <c r="R36" s="9" t="s">
        <v>94</v>
      </c>
      <c r="S36" s="10">
        <v>0.7</v>
      </c>
      <c r="T36" s="84" t="s">
        <v>94</v>
      </c>
    </row>
    <row r="37" spans="18:20" x14ac:dyDescent="0.35">
      <c r="R37" s="9" t="s">
        <v>14</v>
      </c>
      <c r="S37" s="10">
        <v>0.9</v>
      </c>
      <c r="T37" s="84" t="s">
        <v>14</v>
      </c>
    </row>
    <row r="38" spans="18:20" x14ac:dyDescent="0.35">
      <c r="R38" s="76" t="s">
        <v>201</v>
      </c>
      <c r="S38" s="10">
        <v>0.9</v>
      </c>
      <c r="T38" s="85" t="s">
        <v>201</v>
      </c>
    </row>
    <row r="39" spans="18:20" x14ac:dyDescent="0.35">
      <c r="R39" s="9" t="s">
        <v>15</v>
      </c>
      <c r="S39" s="10">
        <v>1.2</v>
      </c>
      <c r="T39" s="84" t="s">
        <v>15</v>
      </c>
    </row>
    <row r="40" spans="18:20" x14ac:dyDescent="0.35">
      <c r="R40" s="76" t="s">
        <v>202</v>
      </c>
      <c r="S40" s="10">
        <v>1.2</v>
      </c>
      <c r="T40" s="85" t="s">
        <v>202</v>
      </c>
    </row>
    <row r="41" spans="18:20" x14ac:dyDescent="0.35">
      <c r="R41" s="9" t="s">
        <v>16</v>
      </c>
      <c r="S41" s="10">
        <v>1.5</v>
      </c>
      <c r="T41" s="84" t="s">
        <v>16</v>
      </c>
    </row>
    <row r="42" spans="18:20" x14ac:dyDescent="0.35">
      <c r="R42" s="76" t="s">
        <v>203</v>
      </c>
      <c r="S42" s="10">
        <v>1.5</v>
      </c>
      <c r="T42" s="85" t="s">
        <v>203</v>
      </c>
    </row>
    <row r="43" spans="18:20" x14ac:dyDescent="0.35">
      <c r="R43" s="9" t="s">
        <v>17</v>
      </c>
      <c r="S43" s="10">
        <v>1.9</v>
      </c>
      <c r="T43" s="84" t="s">
        <v>17</v>
      </c>
    </row>
    <row r="44" spans="18:20" x14ac:dyDescent="0.35">
      <c r="R44" s="76" t="s">
        <v>204</v>
      </c>
      <c r="S44" s="10">
        <v>1.9</v>
      </c>
      <c r="T44" s="85" t="s">
        <v>204</v>
      </c>
    </row>
    <row r="45" spans="18:20" x14ac:dyDescent="0.35">
      <c r="R45" s="9" t="s">
        <v>18</v>
      </c>
      <c r="S45" s="10">
        <v>2.2999999999999998</v>
      </c>
      <c r="T45" s="84" t="s">
        <v>18</v>
      </c>
    </row>
    <row r="46" spans="18:20" x14ac:dyDescent="0.35">
      <c r="R46" s="76" t="s">
        <v>205</v>
      </c>
      <c r="S46" s="10">
        <v>2.2999999999999998</v>
      </c>
      <c r="T46" s="85" t="s">
        <v>205</v>
      </c>
    </row>
    <row r="47" spans="18:20" x14ac:dyDescent="0.35">
      <c r="R47" s="9" t="s">
        <v>170</v>
      </c>
      <c r="S47" s="10">
        <v>2.8</v>
      </c>
      <c r="T47" s="84" t="s">
        <v>170</v>
      </c>
    </row>
    <row r="48" spans="18:20" x14ac:dyDescent="0.35">
      <c r="R48" s="76" t="s">
        <v>206</v>
      </c>
      <c r="S48" s="10">
        <v>2.8</v>
      </c>
      <c r="T48" s="85" t="s">
        <v>206</v>
      </c>
    </row>
    <row r="49" spans="18:20" x14ac:dyDescent="0.35">
      <c r="R49" s="9" t="s">
        <v>171</v>
      </c>
      <c r="S49" s="10">
        <v>3.3</v>
      </c>
      <c r="T49" s="84" t="s">
        <v>171</v>
      </c>
    </row>
    <row r="50" spans="18:20" x14ac:dyDescent="0.35">
      <c r="R50" s="76" t="s">
        <v>207</v>
      </c>
      <c r="S50" s="10">
        <v>3.3</v>
      </c>
      <c r="T50" s="85" t="s">
        <v>207</v>
      </c>
    </row>
    <row r="51" spans="18:20" x14ac:dyDescent="0.35">
      <c r="R51" s="9" t="s">
        <v>172</v>
      </c>
      <c r="S51" s="10">
        <v>4.5</v>
      </c>
      <c r="T51" s="84" t="s">
        <v>172</v>
      </c>
    </row>
    <row r="52" spans="18:20" x14ac:dyDescent="0.35">
      <c r="R52" s="76" t="s">
        <v>208</v>
      </c>
      <c r="S52" s="10">
        <v>4.5</v>
      </c>
      <c r="T52" s="85" t="s">
        <v>208</v>
      </c>
    </row>
    <row r="53" spans="18:20" x14ac:dyDescent="0.35">
      <c r="R53" s="9" t="s">
        <v>19</v>
      </c>
      <c r="S53" s="10">
        <v>2</v>
      </c>
      <c r="T53" s="84" t="s">
        <v>19</v>
      </c>
    </row>
    <row r="54" spans="18:20" x14ac:dyDescent="0.35">
      <c r="R54" s="9" t="s">
        <v>95</v>
      </c>
      <c r="S54" s="10">
        <v>2</v>
      </c>
      <c r="T54" s="84" t="s">
        <v>95</v>
      </c>
    </row>
    <row r="55" spans="18:20" x14ac:dyDescent="0.35">
      <c r="R55" s="9" t="s">
        <v>20</v>
      </c>
      <c r="S55" s="10">
        <v>2.4</v>
      </c>
      <c r="T55" s="84" t="s">
        <v>20</v>
      </c>
    </row>
    <row r="56" spans="18:20" x14ac:dyDescent="0.35">
      <c r="R56" s="9" t="s">
        <v>96</v>
      </c>
      <c r="S56" s="10">
        <v>2.4</v>
      </c>
      <c r="T56" s="84" t="s">
        <v>96</v>
      </c>
    </row>
    <row r="57" spans="18:20" x14ac:dyDescent="0.35">
      <c r="R57" s="9" t="s">
        <v>21</v>
      </c>
      <c r="S57" s="10">
        <v>2.8</v>
      </c>
      <c r="T57" s="84" t="s">
        <v>21</v>
      </c>
    </row>
    <row r="58" spans="18:20" x14ac:dyDescent="0.35">
      <c r="R58" s="9" t="s">
        <v>97</v>
      </c>
      <c r="S58" s="10">
        <v>2.8</v>
      </c>
      <c r="T58" s="84" t="s">
        <v>97</v>
      </c>
    </row>
    <row r="59" spans="18:20" x14ac:dyDescent="0.35">
      <c r="R59" s="9" t="s">
        <v>22</v>
      </c>
      <c r="S59" s="10">
        <v>2.4</v>
      </c>
      <c r="T59" s="84" t="s">
        <v>22</v>
      </c>
    </row>
    <row r="60" spans="18:20" x14ac:dyDescent="0.35">
      <c r="R60" s="9" t="s">
        <v>98</v>
      </c>
      <c r="S60" s="10">
        <v>2.4</v>
      </c>
      <c r="T60" s="84" t="s">
        <v>98</v>
      </c>
    </row>
    <row r="61" spans="18:20" x14ac:dyDescent="0.35">
      <c r="R61" s="9" t="s">
        <v>23</v>
      </c>
      <c r="S61" s="10">
        <v>2.8</v>
      </c>
      <c r="T61" s="84" t="s">
        <v>23</v>
      </c>
    </row>
    <row r="62" spans="18:20" x14ac:dyDescent="0.35">
      <c r="R62" s="9" t="s">
        <v>99</v>
      </c>
      <c r="S62" s="10">
        <v>2.8</v>
      </c>
      <c r="T62" s="84" t="s">
        <v>99</v>
      </c>
    </row>
    <row r="63" spans="18:20" x14ac:dyDescent="0.35">
      <c r="R63" s="9" t="s">
        <v>173</v>
      </c>
      <c r="S63" s="10">
        <v>3.2</v>
      </c>
      <c r="T63" s="84" t="s">
        <v>173</v>
      </c>
    </row>
    <row r="64" spans="18:20" x14ac:dyDescent="0.35">
      <c r="R64" s="9" t="s">
        <v>174</v>
      </c>
      <c r="S64" s="10">
        <v>3.2</v>
      </c>
      <c r="T64" s="84" t="s">
        <v>174</v>
      </c>
    </row>
    <row r="65" spans="18:20" x14ac:dyDescent="0.35">
      <c r="R65" s="9" t="s">
        <v>24</v>
      </c>
      <c r="S65" s="10">
        <v>2.8</v>
      </c>
      <c r="T65" s="84" t="s">
        <v>24</v>
      </c>
    </row>
    <row r="66" spans="18:20" x14ac:dyDescent="0.35">
      <c r="R66" s="9" t="s">
        <v>100</v>
      </c>
      <c r="S66" s="10">
        <v>2.8</v>
      </c>
      <c r="T66" s="84" t="s">
        <v>100</v>
      </c>
    </row>
    <row r="67" spans="18:20" x14ac:dyDescent="0.35">
      <c r="R67" s="9" t="s">
        <v>25</v>
      </c>
      <c r="S67" s="10">
        <v>3.2</v>
      </c>
      <c r="T67" s="84" t="s">
        <v>25</v>
      </c>
    </row>
    <row r="68" spans="18:20" x14ac:dyDescent="0.35">
      <c r="R68" s="9" t="s">
        <v>101</v>
      </c>
      <c r="S68" s="10">
        <v>3.2</v>
      </c>
      <c r="T68" s="84" t="s">
        <v>101</v>
      </c>
    </row>
    <row r="69" spans="18:20" x14ac:dyDescent="0.35">
      <c r="R69" s="9" t="s">
        <v>175</v>
      </c>
      <c r="S69" s="10">
        <v>3.6</v>
      </c>
      <c r="T69" s="84" t="s">
        <v>175</v>
      </c>
    </row>
    <row r="70" spans="18:20" x14ac:dyDescent="0.35">
      <c r="R70" s="9" t="s">
        <v>176</v>
      </c>
      <c r="S70" s="10">
        <v>3.6</v>
      </c>
      <c r="T70" s="84" t="s">
        <v>176</v>
      </c>
    </row>
    <row r="71" spans="18:20" x14ac:dyDescent="0.35">
      <c r="R71" s="9" t="s">
        <v>26</v>
      </c>
      <c r="S71" s="10">
        <v>2.4</v>
      </c>
      <c r="T71" s="84" t="s">
        <v>26</v>
      </c>
    </row>
    <row r="72" spans="18:20" x14ac:dyDescent="0.35">
      <c r="R72" s="9" t="s">
        <v>102</v>
      </c>
      <c r="S72" s="10">
        <v>2.4</v>
      </c>
      <c r="T72" s="84" t="s">
        <v>102</v>
      </c>
    </row>
    <row r="73" spans="18:20" x14ac:dyDescent="0.35">
      <c r="R73" s="9" t="s">
        <v>27</v>
      </c>
      <c r="S73" s="10">
        <v>2.8</v>
      </c>
      <c r="T73" s="84" t="s">
        <v>27</v>
      </c>
    </row>
    <row r="74" spans="18:20" x14ac:dyDescent="0.35">
      <c r="R74" s="9" t="s">
        <v>103</v>
      </c>
      <c r="S74" s="10">
        <v>2.8</v>
      </c>
      <c r="T74" s="84" t="s">
        <v>103</v>
      </c>
    </row>
    <row r="75" spans="18:20" x14ac:dyDescent="0.35">
      <c r="R75" s="9" t="s">
        <v>28</v>
      </c>
      <c r="S75" s="10">
        <v>3.2</v>
      </c>
      <c r="T75" s="84" t="s">
        <v>28</v>
      </c>
    </row>
    <row r="76" spans="18:20" x14ac:dyDescent="0.35">
      <c r="R76" s="9" t="s">
        <v>104</v>
      </c>
      <c r="S76" s="10">
        <v>3.2</v>
      </c>
      <c r="T76" s="84" t="s">
        <v>104</v>
      </c>
    </row>
    <row r="77" spans="18:20" x14ac:dyDescent="0.35">
      <c r="R77" s="9" t="s">
        <v>29</v>
      </c>
      <c r="S77" s="10">
        <v>2.8</v>
      </c>
      <c r="T77" s="84" t="s">
        <v>29</v>
      </c>
    </row>
    <row r="78" spans="18:20" x14ac:dyDescent="0.35">
      <c r="R78" s="9" t="s">
        <v>105</v>
      </c>
      <c r="S78" s="10">
        <v>2.8</v>
      </c>
      <c r="T78" s="84" t="s">
        <v>105</v>
      </c>
    </row>
    <row r="79" spans="18:20" x14ac:dyDescent="0.35">
      <c r="R79" s="9" t="s">
        <v>30</v>
      </c>
      <c r="S79" s="10">
        <v>3.2</v>
      </c>
      <c r="T79" s="84" t="s">
        <v>30</v>
      </c>
    </row>
    <row r="80" spans="18:20" x14ac:dyDescent="0.35">
      <c r="R80" s="9" t="s">
        <v>106</v>
      </c>
      <c r="S80" s="10">
        <v>3.2</v>
      </c>
      <c r="T80" s="84" t="s">
        <v>106</v>
      </c>
    </row>
    <row r="81" spans="18:20" x14ac:dyDescent="0.35">
      <c r="R81" s="9" t="s">
        <v>31</v>
      </c>
      <c r="S81" s="10">
        <v>3.6</v>
      </c>
      <c r="T81" s="84" t="s">
        <v>31</v>
      </c>
    </row>
    <row r="82" spans="18:20" x14ac:dyDescent="0.35">
      <c r="R82" s="9" t="s">
        <v>107</v>
      </c>
      <c r="S82" s="10">
        <v>3.6</v>
      </c>
      <c r="T82" s="84" t="s">
        <v>107</v>
      </c>
    </row>
    <row r="83" spans="18:20" x14ac:dyDescent="0.35">
      <c r="R83" s="9" t="s">
        <v>32</v>
      </c>
      <c r="S83" s="10">
        <v>3.2</v>
      </c>
      <c r="T83" s="84" t="s">
        <v>32</v>
      </c>
    </row>
    <row r="84" spans="18:20" x14ac:dyDescent="0.35">
      <c r="R84" s="9" t="s">
        <v>108</v>
      </c>
      <c r="S84" s="10">
        <v>3.2</v>
      </c>
      <c r="T84" s="84" t="s">
        <v>108</v>
      </c>
    </row>
    <row r="85" spans="18:20" x14ac:dyDescent="0.35">
      <c r="R85" s="9" t="s">
        <v>33</v>
      </c>
      <c r="S85" s="10">
        <v>3.6</v>
      </c>
      <c r="T85" s="84" t="s">
        <v>33</v>
      </c>
    </row>
    <row r="86" spans="18:20" x14ac:dyDescent="0.35">
      <c r="R86" s="9" t="s">
        <v>109</v>
      </c>
      <c r="S86" s="10">
        <v>3.6</v>
      </c>
      <c r="T86" s="84" t="s">
        <v>109</v>
      </c>
    </row>
    <row r="87" spans="18:20" x14ac:dyDescent="0.35">
      <c r="R87" s="9" t="s">
        <v>34</v>
      </c>
      <c r="S87" s="10">
        <v>4</v>
      </c>
      <c r="T87" s="84" t="s">
        <v>34</v>
      </c>
    </row>
    <row r="88" spans="18:20" x14ac:dyDescent="0.35">
      <c r="R88" s="9" t="s">
        <v>110</v>
      </c>
      <c r="S88" s="10">
        <v>4</v>
      </c>
      <c r="T88" s="84" t="s">
        <v>110</v>
      </c>
    </row>
    <row r="89" spans="18:20" x14ac:dyDescent="0.35">
      <c r="R89" s="9" t="s">
        <v>35</v>
      </c>
      <c r="S89" s="10">
        <v>3.2</v>
      </c>
      <c r="T89" s="84" t="s">
        <v>35</v>
      </c>
    </row>
    <row r="90" spans="18:20" x14ac:dyDescent="0.35">
      <c r="R90" s="9" t="s">
        <v>111</v>
      </c>
      <c r="S90" s="10">
        <v>3.2</v>
      </c>
      <c r="T90" s="84" t="s">
        <v>111</v>
      </c>
    </row>
    <row r="91" spans="18:20" x14ac:dyDescent="0.35">
      <c r="R91" s="9" t="s">
        <v>36</v>
      </c>
      <c r="S91" s="10">
        <v>3.6</v>
      </c>
      <c r="T91" s="84" t="s">
        <v>36</v>
      </c>
    </row>
    <row r="92" spans="18:20" x14ac:dyDescent="0.35">
      <c r="R92" s="9" t="s">
        <v>112</v>
      </c>
      <c r="S92" s="10">
        <v>3.6</v>
      </c>
      <c r="T92" s="84" t="s">
        <v>112</v>
      </c>
    </row>
    <row r="93" spans="18:20" x14ac:dyDescent="0.35">
      <c r="R93" s="9" t="s">
        <v>177</v>
      </c>
      <c r="S93" s="10">
        <v>4</v>
      </c>
      <c r="T93" s="84" t="s">
        <v>177</v>
      </c>
    </row>
    <row r="94" spans="18:20" x14ac:dyDescent="0.35">
      <c r="R94" s="9" t="s">
        <v>178</v>
      </c>
      <c r="S94" s="10">
        <v>4</v>
      </c>
      <c r="T94" s="84" t="s">
        <v>178</v>
      </c>
    </row>
    <row r="95" spans="18:20" x14ac:dyDescent="0.35">
      <c r="R95" s="9" t="s">
        <v>37</v>
      </c>
      <c r="S95" s="10">
        <v>3.6</v>
      </c>
      <c r="T95" s="84" t="s">
        <v>37</v>
      </c>
    </row>
    <row r="96" spans="18:20" x14ac:dyDescent="0.35">
      <c r="R96" s="9" t="s">
        <v>113</v>
      </c>
      <c r="S96" s="10">
        <v>3.6</v>
      </c>
      <c r="T96" s="84" t="s">
        <v>113</v>
      </c>
    </row>
    <row r="97" spans="18:20" x14ac:dyDescent="0.35">
      <c r="R97" s="9" t="s">
        <v>38</v>
      </c>
      <c r="S97" s="10">
        <v>4</v>
      </c>
      <c r="T97" s="84" t="s">
        <v>38</v>
      </c>
    </row>
    <row r="98" spans="18:20" x14ac:dyDescent="0.35">
      <c r="R98" s="9" t="s">
        <v>116</v>
      </c>
      <c r="S98" s="10">
        <v>4</v>
      </c>
      <c r="T98" s="84" t="s">
        <v>116</v>
      </c>
    </row>
    <row r="99" spans="18:20" x14ac:dyDescent="0.35">
      <c r="R99" s="9" t="s">
        <v>39</v>
      </c>
      <c r="S99" s="10">
        <v>4.4000000000000004</v>
      </c>
      <c r="T99" s="84" t="s">
        <v>39</v>
      </c>
    </row>
    <row r="100" spans="18:20" x14ac:dyDescent="0.35">
      <c r="R100" s="9" t="s">
        <v>119</v>
      </c>
      <c r="S100" s="10">
        <v>4.4000000000000004</v>
      </c>
      <c r="T100" s="84" t="s">
        <v>119</v>
      </c>
    </row>
    <row r="101" spans="18:20" x14ac:dyDescent="0.35">
      <c r="R101" s="9" t="s">
        <v>114</v>
      </c>
      <c r="S101" s="10">
        <v>3.6</v>
      </c>
      <c r="T101" s="84" t="s">
        <v>114</v>
      </c>
    </row>
    <row r="102" spans="18:20" x14ac:dyDescent="0.35">
      <c r="R102" s="9" t="s">
        <v>115</v>
      </c>
      <c r="S102" s="10">
        <v>3.6</v>
      </c>
      <c r="T102" s="84" t="s">
        <v>115</v>
      </c>
    </row>
    <row r="103" spans="18:20" x14ac:dyDescent="0.35">
      <c r="R103" s="9" t="s">
        <v>117</v>
      </c>
      <c r="S103" s="10">
        <v>4</v>
      </c>
      <c r="T103" s="84" t="s">
        <v>117</v>
      </c>
    </row>
    <row r="104" spans="18:20" x14ac:dyDescent="0.35">
      <c r="R104" s="9" t="s">
        <v>118</v>
      </c>
      <c r="S104" s="10">
        <v>4</v>
      </c>
      <c r="T104" s="84" t="s">
        <v>118</v>
      </c>
    </row>
    <row r="105" spans="18:20" x14ac:dyDescent="0.35">
      <c r="R105" s="9" t="s">
        <v>40</v>
      </c>
      <c r="S105" s="10">
        <v>3.6</v>
      </c>
      <c r="T105" s="84" t="s">
        <v>40</v>
      </c>
    </row>
    <row r="106" spans="18:20" x14ac:dyDescent="0.35">
      <c r="R106" s="9" t="s">
        <v>120</v>
      </c>
      <c r="S106" s="10">
        <v>3.6</v>
      </c>
      <c r="T106" s="84" t="s">
        <v>120</v>
      </c>
    </row>
    <row r="107" spans="18:20" x14ac:dyDescent="0.35">
      <c r="R107" s="9" t="s">
        <v>41</v>
      </c>
      <c r="S107" s="10">
        <v>4</v>
      </c>
      <c r="T107" s="84" t="s">
        <v>41</v>
      </c>
    </row>
    <row r="108" spans="18:20" x14ac:dyDescent="0.35">
      <c r="R108" s="9" t="s">
        <v>121</v>
      </c>
      <c r="S108" s="10">
        <v>4</v>
      </c>
      <c r="T108" s="84" t="s">
        <v>121</v>
      </c>
    </row>
    <row r="109" spans="18:20" x14ac:dyDescent="0.35">
      <c r="R109" s="9" t="s">
        <v>179</v>
      </c>
      <c r="S109" s="10">
        <v>4.4000000000000004</v>
      </c>
      <c r="T109" s="84" t="s">
        <v>179</v>
      </c>
    </row>
    <row r="110" spans="18:20" x14ac:dyDescent="0.35">
      <c r="R110" s="9" t="s">
        <v>180</v>
      </c>
      <c r="S110" s="10">
        <v>4.4000000000000004</v>
      </c>
      <c r="T110" s="84" t="s">
        <v>180</v>
      </c>
    </row>
    <row r="111" spans="18:20" x14ac:dyDescent="0.35">
      <c r="R111" s="9" t="s">
        <v>42</v>
      </c>
      <c r="S111" s="10">
        <v>4</v>
      </c>
      <c r="T111" s="84" t="s">
        <v>42</v>
      </c>
    </row>
    <row r="112" spans="18:20" x14ac:dyDescent="0.35">
      <c r="R112" s="9" t="s">
        <v>122</v>
      </c>
      <c r="S112" s="10">
        <v>4</v>
      </c>
      <c r="T112" s="84" t="s">
        <v>122</v>
      </c>
    </row>
    <row r="113" spans="18:20" x14ac:dyDescent="0.35">
      <c r="R113" s="9" t="s">
        <v>181</v>
      </c>
      <c r="S113" s="10">
        <v>4</v>
      </c>
      <c r="T113" s="84" t="s">
        <v>181</v>
      </c>
    </row>
    <row r="114" spans="18:20" x14ac:dyDescent="0.35">
      <c r="R114" s="9" t="s">
        <v>182</v>
      </c>
      <c r="S114" s="10">
        <v>4</v>
      </c>
      <c r="T114" s="84" t="s">
        <v>182</v>
      </c>
    </row>
    <row r="115" spans="18:20" x14ac:dyDescent="0.35">
      <c r="R115" s="9" t="s">
        <v>43</v>
      </c>
      <c r="S115" s="10">
        <v>4.4000000000000004</v>
      </c>
      <c r="T115" s="84" t="s">
        <v>43</v>
      </c>
    </row>
    <row r="116" spans="18:20" x14ac:dyDescent="0.35">
      <c r="R116" s="9" t="s">
        <v>123</v>
      </c>
      <c r="S116" s="10">
        <v>4.4000000000000004</v>
      </c>
      <c r="T116" s="84" t="s">
        <v>123</v>
      </c>
    </row>
    <row r="117" spans="18:20" x14ac:dyDescent="0.35">
      <c r="R117" s="9" t="s">
        <v>183</v>
      </c>
      <c r="S117" s="10">
        <v>4.4000000000000004</v>
      </c>
      <c r="T117" s="84" t="s">
        <v>183</v>
      </c>
    </row>
    <row r="118" spans="18:20" x14ac:dyDescent="0.35">
      <c r="R118" s="9" t="s">
        <v>184</v>
      </c>
      <c r="S118" s="10">
        <v>4.4000000000000004</v>
      </c>
      <c r="T118" s="84" t="s">
        <v>184</v>
      </c>
    </row>
    <row r="119" spans="18:20" x14ac:dyDescent="0.35">
      <c r="R119" s="9" t="s">
        <v>44</v>
      </c>
      <c r="S119" s="10">
        <v>4.8</v>
      </c>
      <c r="T119" s="84" t="s">
        <v>44</v>
      </c>
    </row>
    <row r="120" spans="18:20" x14ac:dyDescent="0.35">
      <c r="R120" s="9" t="s">
        <v>124</v>
      </c>
      <c r="S120" s="10">
        <v>4.8</v>
      </c>
      <c r="T120" s="84" t="s">
        <v>124</v>
      </c>
    </row>
    <row r="121" spans="18:20" x14ac:dyDescent="0.35">
      <c r="R121" s="9" t="s">
        <v>185</v>
      </c>
      <c r="S121" s="10">
        <v>4.8</v>
      </c>
      <c r="T121" s="84" t="s">
        <v>185</v>
      </c>
    </row>
    <row r="122" spans="18:20" x14ac:dyDescent="0.35">
      <c r="R122" s="9" t="s">
        <v>185</v>
      </c>
      <c r="S122" s="10">
        <v>4.8</v>
      </c>
      <c r="T122" s="84" t="s">
        <v>185</v>
      </c>
    </row>
    <row r="123" spans="18:20" x14ac:dyDescent="0.35">
      <c r="R123" s="9" t="s">
        <v>45</v>
      </c>
      <c r="S123" s="10">
        <v>4.4000000000000004</v>
      </c>
      <c r="T123" s="84" t="s">
        <v>45</v>
      </c>
    </row>
    <row r="124" spans="18:20" x14ac:dyDescent="0.35">
      <c r="R124" s="9" t="s">
        <v>125</v>
      </c>
      <c r="S124" s="10">
        <v>4.4000000000000004</v>
      </c>
      <c r="T124" s="84" t="s">
        <v>125</v>
      </c>
    </row>
    <row r="125" spans="18:20" x14ac:dyDescent="0.35">
      <c r="R125" s="9" t="s">
        <v>46</v>
      </c>
      <c r="S125" s="10">
        <v>5.2</v>
      </c>
      <c r="T125" s="84" t="s">
        <v>46</v>
      </c>
    </row>
    <row r="126" spans="18:20" x14ac:dyDescent="0.35">
      <c r="R126" s="9" t="s">
        <v>126</v>
      </c>
      <c r="S126" s="10">
        <v>5.2</v>
      </c>
      <c r="T126" s="84" t="s">
        <v>126</v>
      </c>
    </row>
    <row r="127" spans="18:20" x14ac:dyDescent="0.35">
      <c r="R127" s="9" t="s">
        <v>47</v>
      </c>
      <c r="S127" s="10">
        <v>5.2</v>
      </c>
      <c r="T127" s="84" t="s">
        <v>47</v>
      </c>
    </row>
    <row r="128" spans="18:20" x14ac:dyDescent="0.35">
      <c r="R128" s="9" t="s">
        <v>127</v>
      </c>
      <c r="S128" s="10">
        <v>5.2</v>
      </c>
      <c r="T128" s="84" t="s">
        <v>127</v>
      </c>
    </row>
    <row r="129" spans="18:20" x14ac:dyDescent="0.35">
      <c r="R129" s="9" t="s">
        <v>48</v>
      </c>
      <c r="S129" s="10">
        <v>5.2</v>
      </c>
      <c r="T129" s="84" t="s">
        <v>48</v>
      </c>
    </row>
    <row r="130" spans="18:20" x14ac:dyDescent="0.35">
      <c r="R130" s="9" t="s">
        <v>128</v>
      </c>
      <c r="S130" s="10">
        <v>5.2</v>
      </c>
      <c r="T130" s="84" t="s">
        <v>128</v>
      </c>
    </row>
    <row r="131" spans="18:20" x14ac:dyDescent="0.35">
      <c r="R131" s="9" t="s">
        <v>49</v>
      </c>
      <c r="S131" s="10">
        <v>4.4000000000000004</v>
      </c>
      <c r="T131" s="84" t="s">
        <v>49</v>
      </c>
    </row>
    <row r="132" spans="18:20" x14ac:dyDescent="0.35">
      <c r="R132" s="9" t="s">
        <v>129</v>
      </c>
      <c r="S132" s="10">
        <v>4.4000000000000004</v>
      </c>
      <c r="T132" s="84" t="s">
        <v>129</v>
      </c>
    </row>
    <row r="133" spans="18:20" x14ac:dyDescent="0.35">
      <c r="R133" s="9" t="s">
        <v>50</v>
      </c>
      <c r="S133" s="10">
        <v>4.8</v>
      </c>
      <c r="T133" s="84" t="s">
        <v>50</v>
      </c>
    </row>
    <row r="134" spans="18:20" x14ac:dyDescent="0.35">
      <c r="R134" s="9" t="s">
        <v>130</v>
      </c>
      <c r="S134" s="10">
        <v>4.8</v>
      </c>
      <c r="T134" s="84" t="s">
        <v>130</v>
      </c>
    </row>
    <row r="135" spans="18:20" x14ac:dyDescent="0.35">
      <c r="R135" s="9" t="s">
        <v>51</v>
      </c>
      <c r="S135" s="10">
        <v>4</v>
      </c>
      <c r="T135" s="84" t="s">
        <v>51</v>
      </c>
    </row>
    <row r="136" spans="18:20" x14ac:dyDescent="0.35">
      <c r="R136" s="9" t="s">
        <v>131</v>
      </c>
      <c r="S136" s="10">
        <v>4</v>
      </c>
      <c r="T136" s="84" t="s">
        <v>131</v>
      </c>
    </row>
    <row r="137" spans="18:20" x14ac:dyDescent="0.35">
      <c r="R137" s="9" t="s">
        <v>52</v>
      </c>
      <c r="S137" s="10">
        <v>4.4000000000000004</v>
      </c>
      <c r="T137" s="84" t="s">
        <v>52</v>
      </c>
    </row>
    <row r="138" spans="18:20" x14ac:dyDescent="0.35">
      <c r="R138" s="9" t="s">
        <v>132</v>
      </c>
      <c r="S138" s="10">
        <v>4.4000000000000004</v>
      </c>
      <c r="T138" s="84" t="s">
        <v>132</v>
      </c>
    </row>
    <row r="139" spans="18:20" x14ac:dyDescent="0.35">
      <c r="R139" s="9" t="s">
        <v>53</v>
      </c>
      <c r="S139" s="10">
        <v>4.8</v>
      </c>
      <c r="T139" s="84" t="s">
        <v>53</v>
      </c>
    </row>
    <row r="140" spans="18:20" x14ac:dyDescent="0.35">
      <c r="R140" s="9" t="s">
        <v>133</v>
      </c>
      <c r="S140" s="10">
        <v>4.8</v>
      </c>
      <c r="T140" s="84" t="s">
        <v>133</v>
      </c>
    </row>
    <row r="141" spans="18:20" x14ac:dyDescent="0.35">
      <c r="R141" s="9" t="s">
        <v>54</v>
      </c>
      <c r="S141" s="10">
        <v>5.2</v>
      </c>
      <c r="T141" s="84" t="s">
        <v>54</v>
      </c>
    </row>
    <row r="142" spans="18:20" x14ac:dyDescent="0.35">
      <c r="R142" s="9" t="s">
        <v>134</v>
      </c>
      <c r="S142" s="10">
        <v>5.2</v>
      </c>
      <c r="T142" s="84" t="s">
        <v>134</v>
      </c>
    </row>
    <row r="143" spans="18:20" x14ac:dyDescent="0.35">
      <c r="R143" s="9" t="s">
        <v>55</v>
      </c>
      <c r="S143" s="10">
        <v>5.6</v>
      </c>
      <c r="T143" s="84" t="s">
        <v>55</v>
      </c>
    </row>
    <row r="144" spans="18:20" x14ac:dyDescent="0.35">
      <c r="R144" s="9" t="s">
        <v>135</v>
      </c>
      <c r="S144" s="10">
        <v>5.6</v>
      </c>
      <c r="T144" s="84" t="s">
        <v>135</v>
      </c>
    </row>
    <row r="145" spans="18:20" x14ac:dyDescent="0.35">
      <c r="R145" s="9" t="s">
        <v>186</v>
      </c>
      <c r="S145" s="10">
        <v>5.2</v>
      </c>
      <c r="T145" s="84" t="s">
        <v>186</v>
      </c>
    </row>
    <row r="146" spans="18:20" x14ac:dyDescent="0.35">
      <c r="R146" s="9" t="s">
        <v>187</v>
      </c>
      <c r="S146" s="10">
        <v>5.2</v>
      </c>
      <c r="T146" s="84" t="s">
        <v>187</v>
      </c>
    </row>
    <row r="147" spans="18:20" x14ac:dyDescent="0.35">
      <c r="R147" s="9" t="s">
        <v>56</v>
      </c>
      <c r="S147" s="10">
        <v>6</v>
      </c>
      <c r="T147" s="84" t="s">
        <v>56</v>
      </c>
    </row>
    <row r="148" spans="18:20" x14ac:dyDescent="0.35">
      <c r="R148" s="9" t="s">
        <v>136</v>
      </c>
      <c r="S148" s="10">
        <v>6</v>
      </c>
      <c r="T148" s="84" t="s">
        <v>136</v>
      </c>
    </row>
    <row r="149" spans="18:20" x14ac:dyDescent="0.35">
      <c r="R149" s="9" t="s">
        <v>57</v>
      </c>
      <c r="S149" s="10">
        <v>4.5</v>
      </c>
      <c r="T149" s="84" t="s">
        <v>57</v>
      </c>
    </row>
    <row r="150" spans="18:20" x14ac:dyDescent="0.35">
      <c r="R150" s="9" t="s">
        <v>137</v>
      </c>
      <c r="S150" s="10">
        <v>4.5</v>
      </c>
      <c r="T150" s="84" t="s">
        <v>137</v>
      </c>
    </row>
    <row r="151" spans="18:20" x14ac:dyDescent="0.35">
      <c r="R151" s="9" t="s">
        <v>58</v>
      </c>
      <c r="S151" s="10">
        <v>5.3</v>
      </c>
      <c r="T151" s="84" t="s">
        <v>58</v>
      </c>
    </row>
    <row r="152" spans="18:20" x14ac:dyDescent="0.35">
      <c r="R152" s="9" t="s">
        <v>138</v>
      </c>
      <c r="S152" s="10">
        <v>5.3</v>
      </c>
      <c r="T152" s="84" t="s">
        <v>138</v>
      </c>
    </row>
    <row r="153" spans="18:20" x14ac:dyDescent="0.35">
      <c r="R153" s="9" t="s">
        <v>59</v>
      </c>
      <c r="S153" s="10">
        <v>6.1</v>
      </c>
      <c r="T153" s="84" t="s">
        <v>59</v>
      </c>
    </row>
    <row r="154" spans="18:20" x14ac:dyDescent="0.35">
      <c r="R154" s="9" t="s">
        <v>139</v>
      </c>
      <c r="S154" s="10">
        <v>6.1</v>
      </c>
      <c r="T154" s="84" t="s">
        <v>139</v>
      </c>
    </row>
    <row r="155" spans="18:20" x14ac:dyDescent="0.35">
      <c r="R155" s="9" t="s">
        <v>60</v>
      </c>
      <c r="S155" s="10">
        <v>5.0999999999999996</v>
      </c>
      <c r="T155" s="84" t="s">
        <v>60</v>
      </c>
    </row>
    <row r="156" spans="18:20" x14ac:dyDescent="0.35">
      <c r="R156" s="9" t="s">
        <v>140</v>
      </c>
      <c r="S156" s="10">
        <v>5.0999999999999996</v>
      </c>
      <c r="T156" s="84" t="s">
        <v>140</v>
      </c>
    </row>
    <row r="157" spans="18:20" x14ac:dyDescent="0.35">
      <c r="R157" s="9" t="s">
        <v>61</v>
      </c>
      <c r="S157" s="10">
        <v>5.9</v>
      </c>
      <c r="T157" s="84" t="s">
        <v>61</v>
      </c>
    </row>
    <row r="158" spans="18:20" x14ac:dyDescent="0.35">
      <c r="R158" s="9" t="s">
        <v>141</v>
      </c>
      <c r="S158" s="10">
        <v>5.9</v>
      </c>
      <c r="T158" s="84" t="s">
        <v>141</v>
      </c>
    </row>
    <row r="159" spans="18:20" x14ac:dyDescent="0.35">
      <c r="R159" s="9" t="s">
        <v>62</v>
      </c>
      <c r="S159" s="10">
        <v>6.3</v>
      </c>
      <c r="T159" s="84" t="s">
        <v>62</v>
      </c>
    </row>
    <row r="160" spans="18:20" x14ac:dyDescent="0.35">
      <c r="R160" s="9" t="s">
        <v>142</v>
      </c>
      <c r="S160" s="10">
        <v>6.3</v>
      </c>
      <c r="T160" s="84" t="s">
        <v>142</v>
      </c>
    </row>
    <row r="161" spans="18:20" x14ac:dyDescent="0.35">
      <c r="R161" s="9" t="s">
        <v>63</v>
      </c>
      <c r="S161" s="10">
        <v>7.1</v>
      </c>
      <c r="T161" s="84" t="s">
        <v>63</v>
      </c>
    </row>
    <row r="162" spans="18:20" x14ac:dyDescent="0.35">
      <c r="R162" s="9" t="s">
        <v>143</v>
      </c>
      <c r="S162" s="10">
        <v>7.1</v>
      </c>
      <c r="T162" s="84" t="s">
        <v>143</v>
      </c>
    </row>
    <row r="163" spans="18:20" x14ac:dyDescent="0.35">
      <c r="R163" s="9" t="s">
        <v>64</v>
      </c>
      <c r="S163" s="10">
        <v>5.7</v>
      </c>
      <c r="T163" s="84" t="s">
        <v>64</v>
      </c>
    </row>
    <row r="164" spans="18:20" x14ac:dyDescent="0.35">
      <c r="R164" s="9" t="s">
        <v>144</v>
      </c>
      <c r="S164" s="10">
        <v>5.7</v>
      </c>
      <c r="T164" s="84" t="s">
        <v>144</v>
      </c>
    </row>
    <row r="165" spans="18:20" x14ac:dyDescent="0.35">
      <c r="R165" s="9" t="s">
        <v>65</v>
      </c>
      <c r="S165" s="10">
        <v>6.5</v>
      </c>
      <c r="T165" s="84" t="s">
        <v>65</v>
      </c>
    </row>
    <row r="166" spans="18:20" x14ac:dyDescent="0.35">
      <c r="R166" s="9" t="s">
        <v>145</v>
      </c>
      <c r="S166" s="10">
        <v>6.5</v>
      </c>
      <c r="T166" s="84" t="s">
        <v>145</v>
      </c>
    </row>
    <row r="167" spans="18:20" x14ac:dyDescent="0.35">
      <c r="R167" s="9" t="s">
        <v>66</v>
      </c>
      <c r="S167" s="10">
        <v>7.5</v>
      </c>
      <c r="T167" s="84" t="s">
        <v>66</v>
      </c>
    </row>
    <row r="168" spans="18:20" x14ac:dyDescent="0.35">
      <c r="R168" s="9" t="s">
        <v>146</v>
      </c>
      <c r="S168" s="10">
        <v>7.5</v>
      </c>
      <c r="T168" s="84" t="s">
        <v>146</v>
      </c>
    </row>
    <row r="169" spans="18:20" x14ac:dyDescent="0.35">
      <c r="R169" s="9" t="s">
        <v>67</v>
      </c>
      <c r="S169" s="10">
        <v>8.1</v>
      </c>
      <c r="T169" s="84" t="s">
        <v>67</v>
      </c>
    </row>
    <row r="170" spans="18:20" x14ac:dyDescent="0.35">
      <c r="R170" s="9" t="s">
        <v>147</v>
      </c>
      <c r="S170" s="10">
        <v>8.1</v>
      </c>
      <c r="T170" s="84" t="s">
        <v>147</v>
      </c>
    </row>
    <row r="171" spans="18:20" x14ac:dyDescent="0.35">
      <c r="R171" s="9" t="s">
        <v>68</v>
      </c>
      <c r="S171" s="10">
        <v>6.3</v>
      </c>
      <c r="T171" s="84" t="s">
        <v>68</v>
      </c>
    </row>
    <row r="172" spans="18:20" x14ac:dyDescent="0.35">
      <c r="R172" s="9" t="s">
        <v>148</v>
      </c>
      <c r="S172" s="10">
        <v>6.3</v>
      </c>
      <c r="T172" s="84" t="s">
        <v>148</v>
      </c>
    </row>
    <row r="173" spans="18:20" x14ac:dyDescent="0.35">
      <c r="R173" s="9" t="s">
        <v>69</v>
      </c>
      <c r="S173" s="10">
        <v>6.9</v>
      </c>
      <c r="T173" s="84" t="s">
        <v>69</v>
      </c>
    </row>
    <row r="174" spans="18:20" x14ac:dyDescent="0.35">
      <c r="R174" s="9" t="s">
        <v>149</v>
      </c>
      <c r="S174" s="10">
        <v>6.9</v>
      </c>
      <c r="T174" s="84" t="s">
        <v>149</v>
      </c>
    </row>
    <row r="175" spans="18:20" x14ac:dyDescent="0.35">
      <c r="R175" s="9" t="s">
        <v>188</v>
      </c>
      <c r="S175" s="10">
        <v>5.7</v>
      </c>
      <c r="T175" s="84" t="s">
        <v>188</v>
      </c>
    </row>
    <row r="176" spans="18:20" x14ac:dyDescent="0.35">
      <c r="R176" s="9" t="s">
        <v>189</v>
      </c>
      <c r="S176" s="10">
        <v>5.7</v>
      </c>
      <c r="T176" s="84" t="s">
        <v>189</v>
      </c>
    </row>
    <row r="177" spans="18:20" x14ac:dyDescent="0.35">
      <c r="R177" s="9" t="s">
        <v>190</v>
      </c>
      <c r="S177" s="10">
        <v>6.5</v>
      </c>
      <c r="T177" s="84" t="s">
        <v>190</v>
      </c>
    </row>
    <row r="178" spans="18:20" x14ac:dyDescent="0.35">
      <c r="R178" s="9" t="s">
        <v>191</v>
      </c>
      <c r="S178" s="10">
        <v>6.5</v>
      </c>
      <c r="T178" s="84" t="s">
        <v>191</v>
      </c>
    </row>
    <row r="179" spans="18:20" x14ac:dyDescent="0.35">
      <c r="R179" s="9" t="s">
        <v>192</v>
      </c>
      <c r="S179" s="10">
        <v>8</v>
      </c>
      <c r="T179" s="84" t="s">
        <v>192</v>
      </c>
    </row>
    <row r="180" spans="18:20" x14ac:dyDescent="0.35">
      <c r="R180" s="70" t="s">
        <v>193</v>
      </c>
      <c r="S180" s="71">
        <v>8</v>
      </c>
      <c r="T180" s="86" t="s">
        <v>193</v>
      </c>
    </row>
  </sheetData>
  <sheetProtection algorithmName="SHA-512" hashValue="4s2hfYKy+BxFUUKoYkcR2pWWB2Og3J0C06L5MEuPi+P2JteMBLXUqysT5dJKUnSUSa1XpzJRMHJpdXFHueAiXA==" saltValue="4TN2e0/68fk1GcCmHffOfA==" spinCount="100000" sheet="1" selectLockedCells="1"/>
  <mergeCells count="33">
    <mergeCell ref="D21:E21"/>
    <mergeCell ref="L21:M21"/>
    <mergeCell ref="B23:O26"/>
    <mergeCell ref="D18:E18"/>
    <mergeCell ref="L18:M18"/>
    <mergeCell ref="D19:E19"/>
    <mergeCell ref="L19:M19"/>
    <mergeCell ref="D20:E20"/>
    <mergeCell ref="L20:M20"/>
    <mergeCell ref="N17:O17"/>
    <mergeCell ref="D11:E11"/>
    <mergeCell ref="L11:M11"/>
    <mergeCell ref="D12:E12"/>
    <mergeCell ref="L12:M12"/>
    <mergeCell ref="D13:E13"/>
    <mergeCell ref="L13:M13"/>
    <mergeCell ref="D14:E14"/>
    <mergeCell ref="L14:M14"/>
    <mergeCell ref="D17:E17"/>
    <mergeCell ref="F17:G17"/>
    <mergeCell ref="L17:M17"/>
    <mergeCell ref="N10:O10"/>
    <mergeCell ref="A2:G2"/>
    <mergeCell ref="I2:O2"/>
    <mergeCell ref="A3:G3"/>
    <mergeCell ref="A4:G4"/>
    <mergeCell ref="I4:J4"/>
    <mergeCell ref="K4:L4"/>
    <mergeCell ref="I5:J6"/>
    <mergeCell ref="K5:L6"/>
    <mergeCell ref="D10:E10"/>
    <mergeCell ref="F10:G10"/>
    <mergeCell ref="L10:M10"/>
  </mergeCells>
  <conditionalFormatting sqref="D18:E20">
    <cfRule type="cellIs" dxfId="9" priority="1" operator="equal">
      <formula>D11</formula>
    </cfRule>
  </conditionalFormatting>
  <conditionalFormatting sqref="L11">
    <cfRule type="cellIs" dxfId="8" priority="2" operator="equal">
      <formula>D18</formula>
    </cfRule>
    <cfRule type="cellIs" dxfId="7" priority="3" operator="equal">
      <formula>D11</formula>
    </cfRule>
  </conditionalFormatting>
  <conditionalFormatting sqref="L12">
    <cfRule type="cellIs" dxfId="6" priority="4" operator="equal">
      <formula>D19</formula>
    </cfRule>
    <cfRule type="cellIs" dxfId="5" priority="5" operator="equal">
      <formula>D12</formula>
    </cfRule>
  </conditionalFormatting>
  <conditionalFormatting sqref="L13">
    <cfRule type="cellIs" dxfId="4" priority="6" operator="equal">
      <formula>D20</formula>
    </cfRule>
    <cfRule type="cellIs" dxfId="3" priority="7" operator="equal">
      <formula>D13</formula>
    </cfRule>
  </conditionalFormatting>
  <conditionalFormatting sqref="L18:L20">
    <cfRule type="cellIs" dxfId="2" priority="8" operator="equal">
      <formula>L11</formula>
    </cfRule>
    <cfRule type="cellIs" dxfId="1" priority="9" operator="equal">
      <formula>D18</formula>
    </cfRule>
    <cfRule type="cellIs" dxfId="0" priority="10" operator="equal">
      <formula>D11</formula>
    </cfRule>
  </conditionalFormatting>
  <printOptions horizontalCentered="1"/>
  <pageMargins left="0.70866141732283472" right="0.70866141732283472" top="0.74803149606299213" bottom="0.74803149606299213" header="0.51181102362204722" footer="0.51181102362204722"/>
  <pageSetup paperSize="9" scale="79" firstPageNumber="0" orientation="landscape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FA58F-50F4-4ECE-BACF-A51DEB801328}">
  <sheetPr>
    <pageSetUpPr fitToPage="1"/>
  </sheetPr>
  <dimension ref="A1:AMK180"/>
  <sheetViews>
    <sheetView showGridLines="0" zoomScale="80" zoomScaleNormal="80" workbookViewId="0">
      <selection activeCell="B23" sqref="B23:O26"/>
    </sheetView>
  </sheetViews>
  <sheetFormatPr defaultRowHeight="13.15" x14ac:dyDescent="0.35"/>
  <cols>
    <col min="1" max="1" width="9.06640625" style="32" customWidth="1"/>
    <col min="2" max="2" width="20.59765625" style="32" customWidth="1"/>
    <col min="3" max="3" width="9.06640625" style="32" customWidth="1"/>
    <col min="4" max="4" width="20.59765625" style="32" customWidth="1"/>
    <col min="5" max="5" width="10.59765625" style="32" customWidth="1"/>
    <col min="6" max="8" width="5.59765625" style="32" customWidth="1"/>
    <col min="9" max="9" width="9.06640625" style="32" customWidth="1"/>
    <col min="10" max="10" width="20.59765625" style="32" customWidth="1"/>
    <col min="11" max="11" width="9.06640625" style="32" customWidth="1"/>
    <col min="12" max="12" width="20.59765625" style="32" customWidth="1"/>
    <col min="13" max="13" width="10.59765625" style="32" customWidth="1"/>
    <col min="14" max="15" width="5.59765625" style="32" customWidth="1"/>
    <col min="16" max="16" width="9.73046875" style="32" customWidth="1"/>
    <col min="17" max="17" width="9.06640625" style="32" customWidth="1"/>
    <col min="18" max="18" width="12.86328125" style="64" customWidth="1"/>
    <col min="19" max="19" width="9.06640625" style="32" customWidth="1"/>
    <col min="20" max="20" width="12.53125" style="32" bestFit="1" customWidth="1"/>
    <col min="21" max="1025" width="9.06640625" style="32" customWidth="1"/>
    <col min="1026" max="16384" width="9.06640625" style="67"/>
  </cols>
  <sheetData>
    <row r="1" spans="1:20" x14ac:dyDescent="0.4">
      <c r="R1" s="65" t="s">
        <v>77</v>
      </c>
      <c r="S1" s="66" t="s">
        <v>72</v>
      </c>
      <c r="T1" s="81" t="s">
        <v>214</v>
      </c>
    </row>
    <row r="2" spans="1:20" s="32" customFormat="1" ht="18" x14ac:dyDescent="0.35">
      <c r="A2" s="105" t="s">
        <v>209</v>
      </c>
      <c r="B2" s="105"/>
      <c r="C2" s="105"/>
      <c r="D2" s="105"/>
      <c r="E2" s="105"/>
      <c r="F2" s="105"/>
      <c r="G2" s="105"/>
      <c r="I2" s="106" t="s">
        <v>164</v>
      </c>
      <c r="J2" s="106"/>
      <c r="K2" s="106"/>
      <c r="L2" s="106"/>
      <c r="M2" s="106"/>
      <c r="N2" s="106"/>
      <c r="O2" s="106"/>
      <c r="R2" s="72"/>
      <c r="S2" s="73"/>
      <c r="T2" s="82"/>
    </row>
    <row r="3" spans="1:20" s="32" customFormat="1" ht="18" x14ac:dyDescent="0.35">
      <c r="A3" s="105">
        <f>Base!B9</f>
        <v>0</v>
      </c>
      <c r="B3" s="105"/>
      <c r="C3" s="105"/>
      <c r="D3" s="105"/>
      <c r="E3" s="105"/>
      <c r="F3" s="105"/>
      <c r="G3" s="105"/>
      <c r="R3" s="74"/>
      <c r="S3" s="75"/>
      <c r="T3" s="83"/>
    </row>
    <row r="4" spans="1:20" s="32" customFormat="1" ht="18" x14ac:dyDescent="0.35">
      <c r="A4" s="107">
        <f>Base!B12</f>
        <v>0</v>
      </c>
      <c r="B4" s="107"/>
      <c r="C4" s="107"/>
      <c r="D4" s="107"/>
      <c r="E4" s="107"/>
      <c r="F4" s="107"/>
      <c r="G4" s="107"/>
      <c r="I4" s="88" t="s">
        <v>84</v>
      </c>
      <c r="J4" s="88"/>
      <c r="K4" s="88" t="s">
        <v>83</v>
      </c>
      <c r="L4" s="88"/>
      <c r="M4" s="33" t="s">
        <v>82</v>
      </c>
      <c r="N4" s="34" t="s">
        <v>81</v>
      </c>
      <c r="O4" s="37">
        <f>VLOOKUP($Q$7,Base!$C$2:$H$32,3,FALSE)</f>
        <v>0</v>
      </c>
      <c r="R4" s="74"/>
      <c r="S4" s="75"/>
      <c r="T4" s="83"/>
    </row>
    <row r="5" spans="1:20" s="32" customFormat="1" x14ac:dyDescent="0.35">
      <c r="I5" s="108">
        <f>VLOOKUP($Q$7,Base!$C$2:$H$32,2,FALSE)</f>
        <v>0</v>
      </c>
      <c r="J5" s="108"/>
      <c r="K5" s="109">
        <f>Base!B5</f>
        <v>0</v>
      </c>
      <c r="L5" s="109"/>
      <c r="M5" s="68">
        <f>VLOOKUP($Q$7,Base!$C$2:$H$32,6,FALSE)</f>
        <v>0</v>
      </c>
      <c r="N5" s="34" t="s">
        <v>80</v>
      </c>
      <c r="O5" s="37">
        <f>VLOOKUP($Q$7,Base!$C$2:$H$32,4,FALSE)</f>
        <v>0</v>
      </c>
      <c r="R5" s="74"/>
      <c r="S5" s="75"/>
      <c r="T5" s="83"/>
    </row>
    <row r="6" spans="1:20" s="32" customFormat="1" x14ac:dyDescent="0.35">
      <c r="I6" s="108"/>
      <c r="J6" s="108"/>
      <c r="K6" s="109"/>
      <c r="L6" s="109"/>
      <c r="M6" s="69">
        <f>VLOOKUP($Q$7,Base!$C$2:$H$32,5,FALSE)</f>
        <v>0</v>
      </c>
      <c r="N6" s="34" t="s">
        <v>71</v>
      </c>
      <c r="O6" s="35"/>
      <c r="R6" s="74"/>
      <c r="S6" s="75"/>
      <c r="T6" s="83"/>
    </row>
    <row r="7" spans="1:20" s="32" customFormat="1" x14ac:dyDescent="0.3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63" t="s">
        <v>85</v>
      </c>
      <c r="Q7" s="77">
        <v>3</v>
      </c>
      <c r="R7" s="74"/>
      <c r="S7" s="75"/>
      <c r="T7" s="83"/>
    </row>
    <row r="8" spans="1:20" x14ac:dyDescent="0.35">
      <c r="R8" s="74"/>
      <c r="S8" s="75"/>
      <c r="T8" s="83"/>
    </row>
    <row r="9" spans="1:20" s="32" customFormat="1" ht="18" customHeight="1" x14ac:dyDescent="0.35">
      <c r="A9" s="32" t="s">
        <v>79</v>
      </c>
      <c r="I9" s="32" t="s">
        <v>165</v>
      </c>
      <c r="R9" s="74"/>
      <c r="S9" s="75"/>
      <c r="T9" s="83"/>
    </row>
    <row r="10" spans="1:20" s="32" customFormat="1" ht="18" customHeight="1" x14ac:dyDescent="0.35">
      <c r="A10" s="37"/>
      <c r="B10" s="38" t="s">
        <v>77</v>
      </c>
      <c r="C10" s="37" t="s">
        <v>72</v>
      </c>
      <c r="D10" s="88" t="s">
        <v>76</v>
      </c>
      <c r="E10" s="88"/>
      <c r="F10" s="88" t="s">
        <v>72</v>
      </c>
      <c r="G10" s="104"/>
      <c r="I10" s="37"/>
      <c r="J10" s="38" t="s">
        <v>77</v>
      </c>
      <c r="K10" s="37" t="s">
        <v>72</v>
      </c>
      <c r="L10" s="88" t="s">
        <v>76</v>
      </c>
      <c r="M10" s="88"/>
      <c r="N10" s="88" t="s">
        <v>72</v>
      </c>
      <c r="O10" s="88"/>
      <c r="R10" s="74"/>
      <c r="S10" s="75"/>
      <c r="T10" s="83"/>
    </row>
    <row r="11" spans="1:20" s="32" customFormat="1" ht="18" customHeight="1" x14ac:dyDescent="0.35">
      <c r="A11" s="39" t="s">
        <v>166</v>
      </c>
      <c r="B11" s="40"/>
      <c r="C11" s="41" t="e">
        <f>VLOOKUP(B11,$R$2:$S$180,2,0)</f>
        <v>#N/A</v>
      </c>
      <c r="D11" s="98">
        <f>B11</f>
        <v>0</v>
      </c>
      <c r="E11" s="99"/>
      <c r="F11" s="42" t="e">
        <f>VLOOKUP(D11,$R$2:$S$180,2,0)</f>
        <v>#N/A</v>
      </c>
      <c r="G11" s="43"/>
      <c r="I11" s="39" t="s">
        <v>166</v>
      </c>
      <c r="J11" s="40"/>
      <c r="K11" s="41" t="e">
        <f t="shared" ref="K11:K13" si="0">VLOOKUP(J11,$R$2:$S$180,2,0)</f>
        <v>#N/A</v>
      </c>
      <c r="L11" s="99">
        <f>J11</f>
        <v>0</v>
      </c>
      <c r="M11" s="99"/>
      <c r="N11" s="44" t="e">
        <f t="shared" ref="N11:N13" si="1">VLOOKUP(L11,$R$2:$S$180,2,0)</f>
        <v>#N/A</v>
      </c>
      <c r="O11" s="44"/>
      <c r="R11" s="74"/>
      <c r="S11" s="75"/>
      <c r="T11" s="83"/>
    </row>
    <row r="12" spans="1:20" s="32" customFormat="1" ht="18" customHeight="1" x14ac:dyDescent="0.35">
      <c r="A12" s="45" t="s">
        <v>167</v>
      </c>
      <c r="B12" s="46"/>
      <c r="C12" s="47" t="e">
        <f t="shared" ref="C12:C13" si="2">VLOOKUP(B12,$R$2:$S$180,2,0)</f>
        <v>#N/A</v>
      </c>
      <c r="D12" s="100">
        <f>B12</f>
        <v>0</v>
      </c>
      <c r="E12" s="101"/>
      <c r="F12" s="48" t="e">
        <f>VLOOKUP(D12,$R$2:$S$180,2,0)</f>
        <v>#N/A</v>
      </c>
      <c r="G12" s="49"/>
      <c r="I12" s="45" t="s">
        <v>167</v>
      </c>
      <c r="J12" s="46"/>
      <c r="K12" s="47" t="e">
        <f t="shared" si="0"/>
        <v>#N/A</v>
      </c>
      <c r="L12" s="101">
        <f>J12</f>
        <v>0</v>
      </c>
      <c r="M12" s="101"/>
      <c r="N12" s="50" t="e">
        <f t="shared" si="1"/>
        <v>#N/A</v>
      </c>
      <c r="O12" s="50"/>
      <c r="R12" s="9" t="s">
        <v>2</v>
      </c>
      <c r="S12" s="10" t="s">
        <v>2</v>
      </c>
      <c r="T12" s="84" t="s">
        <v>2</v>
      </c>
    </row>
    <row r="13" spans="1:20" s="32" customFormat="1" ht="18" customHeight="1" x14ac:dyDescent="0.35">
      <c r="A13" s="51" t="s">
        <v>168</v>
      </c>
      <c r="B13" s="52"/>
      <c r="C13" s="53" t="e">
        <f t="shared" si="2"/>
        <v>#N/A</v>
      </c>
      <c r="D13" s="102">
        <f>B13</f>
        <v>0</v>
      </c>
      <c r="E13" s="103"/>
      <c r="F13" s="54" t="e">
        <f>VLOOKUP(D13,$R$2:$S$180,2,0)</f>
        <v>#N/A</v>
      </c>
      <c r="G13" s="55"/>
      <c r="I13" s="51" t="s">
        <v>168</v>
      </c>
      <c r="J13" s="52"/>
      <c r="K13" s="53" t="e">
        <f t="shared" si="0"/>
        <v>#N/A</v>
      </c>
      <c r="L13" s="103">
        <f>J13</f>
        <v>0</v>
      </c>
      <c r="M13" s="103"/>
      <c r="N13" s="56" t="e">
        <f t="shared" si="1"/>
        <v>#N/A</v>
      </c>
      <c r="O13" s="56"/>
      <c r="R13" s="9" t="s">
        <v>1</v>
      </c>
      <c r="S13" s="10" t="s">
        <v>2</v>
      </c>
      <c r="T13" s="84" t="s">
        <v>1</v>
      </c>
    </row>
    <row r="14" spans="1:20" s="32" customFormat="1" ht="18" customHeight="1" x14ac:dyDescent="0.35">
      <c r="A14" s="57" t="s">
        <v>0</v>
      </c>
      <c r="B14" s="58"/>
      <c r="C14" s="59">
        <f t="array" ref="C14">SUM(IFERROR(C11:C13,0))</f>
        <v>0</v>
      </c>
      <c r="D14" s="87" t="s">
        <v>73</v>
      </c>
      <c r="E14" s="87"/>
      <c r="F14" s="60">
        <f t="array" ref="F14">SUM(IFERROR(F11:F13,0))</f>
        <v>0</v>
      </c>
      <c r="G14" s="60"/>
      <c r="I14" s="57" t="s">
        <v>0</v>
      </c>
      <c r="J14" s="58"/>
      <c r="K14" s="59">
        <f t="array" ref="K14">SUM(IFERROR(K11:K13,0))</f>
        <v>0</v>
      </c>
      <c r="L14" s="88" t="s">
        <v>73</v>
      </c>
      <c r="M14" s="88"/>
      <c r="N14" s="60">
        <f t="array" ref="N14">SUM(IFERROR(N11:N13,0))</f>
        <v>0</v>
      </c>
      <c r="O14" s="60"/>
      <c r="R14" s="9" t="s">
        <v>86</v>
      </c>
      <c r="S14" s="10" t="s">
        <v>2</v>
      </c>
      <c r="T14" s="84" t="s">
        <v>86</v>
      </c>
    </row>
    <row r="15" spans="1:20" s="32" customFormat="1" ht="18" customHeight="1" x14ac:dyDescent="0.35">
      <c r="C15" s="61"/>
      <c r="F15" s="61"/>
      <c r="G15" s="61"/>
      <c r="K15" s="61"/>
      <c r="R15" s="9" t="s">
        <v>3</v>
      </c>
      <c r="S15" s="10" t="s">
        <v>2</v>
      </c>
      <c r="T15" s="84" t="s">
        <v>3</v>
      </c>
    </row>
    <row r="16" spans="1:20" s="32" customFormat="1" ht="18" customHeight="1" x14ac:dyDescent="0.35">
      <c r="A16" s="32" t="s">
        <v>78</v>
      </c>
      <c r="C16" s="61"/>
      <c r="F16" s="61"/>
      <c r="G16" s="61"/>
      <c r="I16" s="32" t="s">
        <v>169</v>
      </c>
      <c r="K16" s="61"/>
      <c r="R16" s="9" t="s">
        <v>87</v>
      </c>
      <c r="S16" s="10" t="s">
        <v>2</v>
      </c>
      <c r="T16" s="84" t="s">
        <v>87</v>
      </c>
    </row>
    <row r="17" spans="1:20" s="32" customFormat="1" ht="18" customHeight="1" x14ac:dyDescent="0.35">
      <c r="A17" s="37"/>
      <c r="B17" s="38" t="s">
        <v>77</v>
      </c>
      <c r="C17" s="37" t="s">
        <v>72</v>
      </c>
      <c r="D17" s="88" t="s">
        <v>76</v>
      </c>
      <c r="E17" s="88"/>
      <c r="F17" s="104" t="s">
        <v>72</v>
      </c>
      <c r="G17" s="104"/>
      <c r="I17" s="37"/>
      <c r="J17" s="38" t="s">
        <v>77</v>
      </c>
      <c r="K17" s="37" t="s">
        <v>72</v>
      </c>
      <c r="L17" s="88" t="s">
        <v>76</v>
      </c>
      <c r="M17" s="88"/>
      <c r="N17" s="88" t="s">
        <v>72</v>
      </c>
      <c r="O17" s="88"/>
      <c r="R17" s="9" t="s">
        <v>4</v>
      </c>
      <c r="S17" s="10" t="s">
        <v>2</v>
      </c>
      <c r="T17" s="84" t="s">
        <v>4</v>
      </c>
    </row>
    <row r="18" spans="1:20" s="32" customFormat="1" ht="18" customHeight="1" x14ac:dyDescent="0.35">
      <c r="A18" s="39" t="s">
        <v>166</v>
      </c>
      <c r="B18" s="40"/>
      <c r="C18" s="41" t="e">
        <f>VLOOKUP(B18,$R$2:$S$180,2,0)</f>
        <v>#N/A</v>
      </c>
      <c r="D18" s="98">
        <f>B18</f>
        <v>0</v>
      </c>
      <c r="E18" s="98"/>
      <c r="F18" s="42" t="e">
        <f t="shared" ref="F18:F20" si="3">VLOOKUP(D18,$R$2:$S$180,2,0)</f>
        <v>#N/A</v>
      </c>
      <c r="G18" s="43"/>
      <c r="I18" s="39" t="s">
        <v>166</v>
      </c>
      <c r="J18" s="40"/>
      <c r="K18" s="41" t="e">
        <f t="shared" ref="K18:K20" si="4">VLOOKUP(J18,$R$2:$S$180,2,0)</f>
        <v>#N/A</v>
      </c>
      <c r="L18" s="99">
        <f>J18</f>
        <v>0</v>
      </c>
      <c r="M18" s="99"/>
      <c r="N18" s="44" t="e">
        <f t="shared" ref="N18:N20" si="5">VLOOKUP(L18,$R$2:$S$180,2,0)</f>
        <v>#N/A</v>
      </c>
      <c r="O18" s="44"/>
      <c r="R18" s="9" t="s">
        <v>88</v>
      </c>
      <c r="S18" s="10" t="s">
        <v>2</v>
      </c>
      <c r="T18" s="84" t="s">
        <v>88</v>
      </c>
    </row>
    <row r="19" spans="1:20" s="32" customFormat="1" ht="18" customHeight="1" x14ac:dyDescent="0.35">
      <c r="A19" s="45" t="s">
        <v>167</v>
      </c>
      <c r="B19" s="46"/>
      <c r="C19" s="47" t="e">
        <f>VLOOKUP(B19,$R$2:$S$180,2,0)</f>
        <v>#N/A</v>
      </c>
      <c r="D19" s="100">
        <f>B19</f>
        <v>0</v>
      </c>
      <c r="E19" s="100"/>
      <c r="F19" s="48" t="e">
        <f t="shared" si="3"/>
        <v>#N/A</v>
      </c>
      <c r="G19" s="49"/>
      <c r="I19" s="45" t="s">
        <v>167</v>
      </c>
      <c r="J19" s="46"/>
      <c r="K19" s="47" t="e">
        <f t="shared" si="4"/>
        <v>#N/A</v>
      </c>
      <c r="L19" s="101">
        <f>J19</f>
        <v>0</v>
      </c>
      <c r="M19" s="101"/>
      <c r="N19" s="50" t="e">
        <f t="shared" si="5"/>
        <v>#N/A</v>
      </c>
      <c r="O19" s="50"/>
      <c r="R19" s="9" t="s">
        <v>5</v>
      </c>
      <c r="S19" s="10">
        <v>0.2</v>
      </c>
      <c r="T19" s="84" t="s">
        <v>5</v>
      </c>
    </row>
    <row r="20" spans="1:20" s="32" customFormat="1" ht="18" customHeight="1" x14ac:dyDescent="0.35">
      <c r="A20" s="51" t="s">
        <v>168</v>
      </c>
      <c r="B20" s="52"/>
      <c r="C20" s="53" t="e">
        <f>VLOOKUP(B20,$R$2:$S$180,2,0)</f>
        <v>#N/A</v>
      </c>
      <c r="D20" s="102">
        <f>B20</f>
        <v>0</v>
      </c>
      <c r="E20" s="102"/>
      <c r="F20" s="54" t="e">
        <f t="shared" si="3"/>
        <v>#N/A</v>
      </c>
      <c r="G20" s="55"/>
      <c r="I20" s="51" t="s">
        <v>168</v>
      </c>
      <c r="J20" s="52"/>
      <c r="K20" s="53" t="e">
        <f t="shared" si="4"/>
        <v>#N/A</v>
      </c>
      <c r="L20" s="103">
        <f>J20</f>
        <v>0</v>
      </c>
      <c r="M20" s="103"/>
      <c r="N20" s="56" t="e">
        <f t="shared" si="5"/>
        <v>#N/A</v>
      </c>
      <c r="O20" s="56"/>
      <c r="R20" s="76" t="s">
        <v>211</v>
      </c>
      <c r="S20" s="10">
        <v>0.2</v>
      </c>
      <c r="T20" s="85" t="s">
        <v>211</v>
      </c>
    </row>
    <row r="21" spans="1:20" s="32" customFormat="1" ht="18" customHeight="1" x14ac:dyDescent="0.35">
      <c r="A21" s="57" t="s">
        <v>0</v>
      </c>
      <c r="B21" s="58"/>
      <c r="C21" s="62">
        <f t="array" ref="C21">SUM(IFERROR(C18:C20,0))</f>
        <v>0</v>
      </c>
      <c r="D21" s="87" t="s">
        <v>73</v>
      </c>
      <c r="E21" s="87"/>
      <c r="F21" s="60">
        <f t="array" ref="F21">SUM(IFERROR(F18:F20,0))</f>
        <v>0</v>
      </c>
      <c r="G21" s="60"/>
      <c r="I21" s="57" t="s">
        <v>0</v>
      </c>
      <c r="J21" s="58"/>
      <c r="K21" s="62">
        <f t="array" ref="K21">SUM(IFERROR(K18:K20,0))</f>
        <v>0</v>
      </c>
      <c r="L21" s="88" t="s">
        <v>73</v>
      </c>
      <c r="M21" s="88"/>
      <c r="N21" s="60">
        <f t="array" ref="N21">SUM(IFERROR(N18:N20,0))</f>
        <v>0</v>
      </c>
      <c r="O21" s="60"/>
      <c r="R21" s="9" t="s">
        <v>6</v>
      </c>
      <c r="S21" s="10">
        <v>0.4</v>
      </c>
      <c r="T21" s="84" t="s">
        <v>6</v>
      </c>
    </row>
    <row r="22" spans="1:20" s="32" customFormat="1" ht="18" customHeight="1" x14ac:dyDescent="0.35">
      <c r="R22" s="76" t="s">
        <v>213</v>
      </c>
      <c r="S22" s="10">
        <v>0.4</v>
      </c>
      <c r="T22" s="85" t="s">
        <v>213</v>
      </c>
    </row>
    <row r="23" spans="1:20" s="32" customFormat="1" ht="18" customHeight="1" x14ac:dyDescent="0.35">
      <c r="A23" s="32" t="s">
        <v>75</v>
      </c>
      <c r="B23" s="89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1"/>
      <c r="R23" s="9" t="s">
        <v>7</v>
      </c>
      <c r="S23" s="10">
        <v>0.7</v>
      </c>
      <c r="T23" s="84" t="s">
        <v>7</v>
      </c>
    </row>
    <row r="24" spans="1:20" s="32" customFormat="1" ht="18" customHeight="1" x14ac:dyDescent="0.35">
      <c r="B24" s="92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4"/>
      <c r="R24" s="76" t="s">
        <v>212</v>
      </c>
      <c r="S24" s="10">
        <v>0.7</v>
      </c>
      <c r="T24" s="85" t="s">
        <v>212</v>
      </c>
    </row>
    <row r="25" spans="1:20" s="32" customFormat="1" ht="18" customHeight="1" x14ac:dyDescent="0.35">
      <c r="B25" s="92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4"/>
      <c r="R25" s="9" t="s">
        <v>8</v>
      </c>
      <c r="S25" s="10">
        <v>0.5</v>
      </c>
      <c r="T25" s="84" t="s">
        <v>8</v>
      </c>
    </row>
    <row r="26" spans="1:20" s="32" customFormat="1" ht="18" customHeight="1" x14ac:dyDescent="0.35"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7"/>
      <c r="R26" s="9" t="s">
        <v>89</v>
      </c>
      <c r="S26" s="10">
        <v>0.5</v>
      </c>
      <c r="T26" s="84" t="s">
        <v>89</v>
      </c>
    </row>
    <row r="27" spans="1:20" s="32" customFormat="1" ht="18" customHeight="1" x14ac:dyDescent="0.35">
      <c r="R27" s="9" t="s">
        <v>9</v>
      </c>
      <c r="S27" s="10">
        <v>0.6</v>
      </c>
      <c r="T27" s="84" t="s">
        <v>9</v>
      </c>
    </row>
    <row r="28" spans="1:20" s="32" customFormat="1" ht="18" customHeight="1" x14ac:dyDescent="0.35">
      <c r="R28" s="9" t="s">
        <v>90</v>
      </c>
      <c r="S28" s="10">
        <v>0.6</v>
      </c>
      <c r="T28" s="84" t="s">
        <v>90</v>
      </c>
    </row>
    <row r="29" spans="1:20" s="32" customFormat="1" ht="18" customHeight="1" x14ac:dyDescent="0.35">
      <c r="R29" s="9" t="s">
        <v>10</v>
      </c>
      <c r="S29" s="10">
        <v>0.6</v>
      </c>
      <c r="T29" s="84" t="s">
        <v>10</v>
      </c>
    </row>
    <row r="30" spans="1:20" s="32" customFormat="1" ht="18" customHeight="1" x14ac:dyDescent="0.35">
      <c r="R30" s="9" t="s">
        <v>91</v>
      </c>
      <c r="S30" s="10">
        <v>0.6</v>
      </c>
      <c r="T30" s="84" t="s">
        <v>91</v>
      </c>
    </row>
    <row r="31" spans="1:20" s="32" customFormat="1" ht="18" customHeight="1" x14ac:dyDescent="0.35">
      <c r="R31" s="9" t="s">
        <v>11</v>
      </c>
      <c r="S31" s="10">
        <v>0.7</v>
      </c>
      <c r="T31" s="84" t="s">
        <v>11</v>
      </c>
    </row>
    <row r="32" spans="1:20" s="32" customFormat="1" ht="18" customHeight="1" x14ac:dyDescent="0.35">
      <c r="R32" s="9" t="s">
        <v>92</v>
      </c>
      <c r="S32" s="10">
        <v>0.7</v>
      </c>
      <c r="T32" s="84" t="s">
        <v>92</v>
      </c>
    </row>
    <row r="33" spans="18:20" s="32" customFormat="1" ht="18" customHeight="1" x14ac:dyDescent="0.35">
      <c r="R33" s="9" t="s">
        <v>12</v>
      </c>
      <c r="S33" s="10">
        <v>0.7</v>
      </c>
      <c r="T33" s="84" t="s">
        <v>12</v>
      </c>
    </row>
    <row r="34" spans="18:20" s="32" customFormat="1" ht="18" customHeight="1" x14ac:dyDescent="0.35">
      <c r="R34" s="9" t="s">
        <v>93</v>
      </c>
      <c r="S34" s="10">
        <v>0.7</v>
      </c>
      <c r="T34" s="84" t="s">
        <v>93</v>
      </c>
    </row>
    <row r="35" spans="18:20" s="32" customFormat="1" ht="18" customHeight="1" x14ac:dyDescent="0.35">
      <c r="R35" s="9" t="s">
        <v>13</v>
      </c>
      <c r="S35" s="10">
        <v>0.7</v>
      </c>
      <c r="T35" s="84" t="s">
        <v>13</v>
      </c>
    </row>
    <row r="36" spans="18:20" x14ac:dyDescent="0.35">
      <c r="R36" s="9" t="s">
        <v>94</v>
      </c>
      <c r="S36" s="10">
        <v>0.7</v>
      </c>
      <c r="T36" s="84" t="s">
        <v>94</v>
      </c>
    </row>
    <row r="37" spans="18:20" x14ac:dyDescent="0.35">
      <c r="R37" s="9" t="s">
        <v>14</v>
      </c>
      <c r="S37" s="10">
        <v>0.9</v>
      </c>
      <c r="T37" s="84" t="s">
        <v>14</v>
      </c>
    </row>
    <row r="38" spans="18:20" x14ac:dyDescent="0.35">
      <c r="R38" s="76" t="s">
        <v>201</v>
      </c>
      <c r="S38" s="10">
        <v>0.9</v>
      </c>
      <c r="T38" s="85" t="s">
        <v>201</v>
      </c>
    </row>
    <row r="39" spans="18:20" x14ac:dyDescent="0.35">
      <c r="R39" s="9" t="s">
        <v>15</v>
      </c>
      <c r="S39" s="10">
        <v>1.2</v>
      </c>
      <c r="T39" s="84" t="s">
        <v>15</v>
      </c>
    </row>
    <row r="40" spans="18:20" x14ac:dyDescent="0.35">
      <c r="R40" s="76" t="s">
        <v>202</v>
      </c>
      <c r="S40" s="10">
        <v>1.2</v>
      </c>
      <c r="T40" s="85" t="s">
        <v>202</v>
      </c>
    </row>
    <row r="41" spans="18:20" x14ac:dyDescent="0.35">
      <c r="R41" s="9" t="s">
        <v>16</v>
      </c>
      <c r="S41" s="10">
        <v>1.5</v>
      </c>
      <c r="T41" s="84" t="s">
        <v>16</v>
      </c>
    </row>
    <row r="42" spans="18:20" x14ac:dyDescent="0.35">
      <c r="R42" s="76" t="s">
        <v>203</v>
      </c>
      <c r="S42" s="10">
        <v>1.5</v>
      </c>
      <c r="T42" s="85" t="s">
        <v>203</v>
      </c>
    </row>
    <row r="43" spans="18:20" x14ac:dyDescent="0.35">
      <c r="R43" s="9" t="s">
        <v>17</v>
      </c>
      <c r="S43" s="10">
        <v>1.9</v>
      </c>
      <c r="T43" s="84" t="s">
        <v>17</v>
      </c>
    </row>
    <row r="44" spans="18:20" x14ac:dyDescent="0.35">
      <c r="R44" s="76" t="s">
        <v>204</v>
      </c>
      <c r="S44" s="10">
        <v>1.9</v>
      </c>
      <c r="T44" s="85" t="s">
        <v>204</v>
      </c>
    </row>
    <row r="45" spans="18:20" x14ac:dyDescent="0.35">
      <c r="R45" s="9" t="s">
        <v>18</v>
      </c>
      <c r="S45" s="10">
        <v>2.2999999999999998</v>
      </c>
      <c r="T45" s="84" t="s">
        <v>18</v>
      </c>
    </row>
    <row r="46" spans="18:20" x14ac:dyDescent="0.35">
      <c r="R46" s="76" t="s">
        <v>205</v>
      </c>
      <c r="S46" s="10">
        <v>2.2999999999999998</v>
      </c>
      <c r="T46" s="85" t="s">
        <v>205</v>
      </c>
    </row>
    <row r="47" spans="18:20" x14ac:dyDescent="0.35">
      <c r="R47" s="9" t="s">
        <v>170</v>
      </c>
      <c r="S47" s="10">
        <v>2.8</v>
      </c>
      <c r="T47" s="84" t="s">
        <v>170</v>
      </c>
    </row>
    <row r="48" spans="18:20" x14ac:dyDescent="0.35">
      <c r="R48" s="76" t="s">
        <v>206</v>
      </c>
      <c r="S48" s="10">
        <v>2.8</v>
      </c>
      <c r="T48" s="85" t="s">
        <v>206</v>
      </c>
    </row>
    <row r="49" spans="18:20" x14ac:dyDescent="0.35">
      <c r="R49" s="9" t="s">
        <v>171</v>
      </c>
      <c r="S49" s="10">
        <v>3.3</v>
      </c>
      <c r="T49" s="84" t="s">
        <v>171</v>
      </c>
    </row>
    <row r="50" spans="18:20" x14ac:dyDescent="0.35">
      <c r="R50" s="76" t="s">
        <v>207</v>
      </c>
      <c r="S50" s="10">
        <v>3.3</v>
      </c>
      <c r="T50" s="85" t="s">
        <v>207</v>
      </c>
    </row>
    <row r="51" spans="18:20" x14ac:dyDescent="0.35">
      <c r="R51" s="9" t="s">
        <v>172</v>
      </c>
      <c r="S51" s="10">
        <v>4.5</v>
      </c>
      <c r="T51" s="84" t="s">
        <v>172</v>
      </c>
    </row>
    <row r="52" spans="18:20" x14ac:dyDescent="0.35">
      <c r="R52" s="76" t="s">
        <v>208</v>
      </c>
      <c r="S52" s="10">
        <v>4.5</v>
      </c>
      <c r="T52" s="85" t="s">
        <v>208</v>
      </c>
    </row>
    <row r="53" spans="18:20" x14ac:dyDescent="0.35">
      <c r="R53" s="9" t="s">
        <v>19</v>
      </c>
      <c r="S53" s="10">
        <v>2</v>
      </c>
      <c r="T53" s="84" t="s">
        <v>19</v>
      </c>
    </row>
    <row r="54" spans="18:20" x14ac:dyDescent="0.35">
      <c r="R54" s="9" t="s">
        <v>95</v>
      </c>
      <c r="S54" s="10">
        <v>2</v>
      </c>
      <c r="T54" s="84" t="s">
        <v>95</v>
      </c>
    </row>
    <row r="55" spans="18:20" x14ac:dyDescent="0.35">
      <c r="R55" s="9" t="s">
        <v>20</v>
      </c>
      <c r="S55" s="10">
        <v>2.4</v>
      </c>
      <c r="T55" s="84" t="s">
        <v>20</v>
      </c>
    </row>
    <row r="56" spans="18:20" x14ac:dyDescent="0.35">
      <c r="R56" s="9" t="s">
        <v>96</v>
      </c>
      <c r="S56" s="10">
        <v>2.4</v>
      </c>
      <c r="T56" s="84" t="s">
        <v>96</v>
      </c>
    </row>
    <row r="57" spans="18:20" x14ac:dyDescent="0.35">
      <c r="R57" s="9" t="s">
        <v>21</v>
      </c>
      <c r="S57" s="10">
        <v>2.8</v>
      </c>
      <c r="T57" s="84" t="s">
        <v>21</v>
      </c>
    </row>
    <row r="58" spans="18:20" x14ac:dyDescent="0.35">
      <c r="R58" s="9" t="s">
        <v>97</v>
      </c>
      <c r="S58" s="10">
        <v>2.8</v>
      </c>
      <c r="T58" s="84" t="s">
        <v>97</v>
      </c>
    </row>
    <row r="59" spans="18:20" x14ac:dyDescent="0.35">
      <c r="R59" s="9" t="s">
        <v>22</v>
      </c>
      <c r="S59" s="10">
        <v>2.4</v>
      </c>
      <c r="T59" s="84" t="s">
        <v>22</v>
      </c>
    </row>
    <row r="60" spans="18:20" x14ac:dyDescent="0.35">
      <c r="R60" s="9" t="s">
        <v>98</v>
      </c>
      <c r="S60" s="10">
        <v>2.4</v>
      </c>
      <c r="T60" s="84" t="s">
        <v>98</v>
      </c>
    </row>
    <row r="61" spans="18:20" x14ac:dyDescent="0.35">
      <c r="R61" s="9" t="s">
        <v>23</v>
      </c>
      <c r="S61" s="10">
        <v>2.8</v>
      </c>
      <c r="T61" s="84" t="s">
        <v>23</v>
      </c>
    </row>
    <row r="62" spans="18:20" x14ac:dyDescent="0.35">
      <c r="R62" s="9" t="s">
        <v>99</v>
      </c>
      <c r="S62" s="10">
        <v>2.8</v>
      </c>
      <c r="T62" s="84" t="s">
        <v>99</v>
      </c>
    </row>
    <row r="63" spans="18:20" x14ac:dyDescent="0.35">
      <c r="R63" s="9" t="s">
        <v>173</v>
      </c>
      <c r="S63" s="10">
        <v>3.2</v>
      </c>
      <c r="T63" s="84" t="s">
        <v>173</v>
      </c>
    </row>
    <row r="64" spans="18:20" x14ac:dyDescent="0.35">
      <c r="R64" s="9" t="s">
        <v>174</v>
      </c>
      <c r="S64" s="10">
        <v>3.2</v>
      </c>
      <c r="T64" s="84" t="s">
        <v>174</v>
      </c>
    </row>
    <row r="65" spans="18:20" x14ac:dyDescent="0.35">
      <c r="R65" s="9" t="s">
        <v>24</v>
      </c>
      <c r="S65" s="10">
        <v>2.8</v>
      </c>
      <c r="T65" s="84" t="s">
        <v>24</v>
      </c>
    </row>
    <row r="66" spans="18:20" x14ac:dyDescent="0.35">
      <c r="R66" s="9" t="s">
        <v>100</v>
      </c>
      <c r="S66" s="10">
        <v>2.8</v>
      </c>
      <c r="T66" s="84" t="s">
        <v>100</v>
      </c>
    </row>
    <row r="67" spans="18:20" x14ac:dyDescent="0.35">
      <c r="R67" s="9" t="s">
        <v>25</v>
      </c>
      <c r="S67" s="10">
        <v>3.2</v>
      </c>
      <c r="T67" s="84" t="s">
        <v>25</v>
      </c>
    </row>
    <row r="68" spans="18:20" x14ac:dyDescent="0.35">
      <c r="R68" s="9" t="s">
        <v>101</v>
      </c>
      <c r="S68" s="10">
        <v>3.2</v>
      </c>
      <c r="T68" s="84" t="s">
        <v>101</v>
      </c>
    </row>
    <row r="69" spans="18:20" x14ac:dyDescent="0.35">
      <c r="R69" s="9" t="s">
        <v>175</v>
      </c>
      <c r="S69" s="10">
        <v>3.6</v>
      </c>
      <c r="T69" s="84" t="s">
        <v>175</v>
      </c>
    </row>
    <row r="70" spans="18:20" x14ac:dyDescent="0.35">
      <c r="R70" s="9" t="s">
        <v>176</v>
      </c>
      <c r="S70" s="10">
        <v>3.6</v>
      </c>
      <c r="T70" s="84" t="s">
        <v>176</v>
      </c>
    </row>
    <row r="71" spans="18:20" x14ac:dyDescent="0.35">
      <c r="R71" s="9" t="s">
        <v>26</v>
      </c>
      <c r="S71" s="10">
        <v>2.4</v>
      </c>
      <c r="T71" s="84" t="s">
        <v>26</v>
      </c>
    </row>
    <row r="72" spans="18:20" x14ac:dyDescent="0.35">
      <c r="R72" s="9" t="s">
        <v>102</v>
      </c>
      <c r="S72" s="10">
        <v>2.4</v>
      </c>
      <c r="T72" s="84" t="s">
        <v>102</v>
      </c>
    </row>
    <row r="73" spans="18:20" x14ac:dyDescent="0.35">
      <c r="R73" s="9" t="s">
        <v>27</v>
      </c>
      <c r="S73" s="10">
        <v>2.8</v>
      </c>
      <c r="T73" s="84" t="s">
        <v>27</v>
      </c>
    </row>
    <row r="74" spans="18:20" x14ac:dyDescent="0.35">
      <c r="R74" s="9" t="s">
        <v>103</v>
      </c>
      <c r="S74" s="10">
        <v>2.8</v>
      </c>
      <c r="T74" s="84" t="s">
        <v>103</v>
      </c>
    </row>
    <row r="75" spans="18:20" x14ac:dyDescent="0.35">
      <c r="R75" s="9" t="s">
        <v>28</v>
      </c>
      <c r="S75" s="10">
        <v>3.2</v>
      </c>
      <c r="T75" s="84" t="s">
        <v>28</v>
      </c>
    </row>
    <row r="76" spans="18:20" x14ac:dyDescent="0.35">
      <c r="R76" s="9" t="s">
        <v>104</v>
      </c>
      <c r="S76" s="10">
        <v>3.2</v>
      </c>
      <c r="T76" s="84" t="s">
        <v>104</v>
      </c>
    </row>
    <row r="77" spans="18:20" x14ac:dyDescent="0.35">
      <c r="R77" s="9" t="s">
        <v>29</v>
      </c>
      <c r="S77" s="10">
        <v>2.8</v>
      </c>
      <c r="T77" s="84" t="s">
        <v>29</v>
      </c>
    </row>
    <row r="78" spans="18:20" x14ac:dyDescent="0.35">
      <c r="R78" s="9" t="s">
        <v>105</v>
      </c>
      <c r="S78" s="10">
        <v>2.8</v>
      </c>
      <c r="T78" s="84" t="s">
        <v>105</v>
      </c>
    </row>
    <row r="79" spans="18:20" x14ac:dyDescent="0.35">
      <c r="R79" s="9" t="s">
        <v>30</v>
      </c>
      <c r="S79" s="10">
        <v>3.2</v>
      </c>
      <c r="T79" s="84" t="s">
        <v>30</v>
      </c>
    </row>
    <row r="80" spans="18:20" x14ac:dyDescent="0.35">
      <c r="R80" s="9" t="s">
        <v>106</v>
      </c>
      <c r="S80" s="10">
        <v>3.2</v>
      </c>
      <c r="T80" s="84" t="s">
        <v>106</v>
      </c>
    </row>
    <row r="81" spans="18:20" x14ac:dyDescent="0.35">
      <c r="R81" s="9" t="s">
        <v>31</v>
      </c>
      <c r="S81" s="10">
        <v>3.6</v>
      </c>
      <c r="T81" s="84" t="s">
        <v>31</v>
      </c>
    </row>
    <row r="82" spans="18:20" x14ac:dyDescent="0.35">
      <c r="R82" s="9" t="s">
        <v>107</v>
      </c>
      <c r="S82" s="10">
        <v>3.6</v>
      </c>
      <c r="T82" s="84" t="s">
        <v>107</v>
      </c>
    </row>
    <row r="83" spans="18:20" x14ac:dyDescent="0.35">
      <c r="R83" s="9" t="s">
        <v>32</v>
      </c>
      <c r="S83" s="10">
        <v>3.2</v>
      </c>
      <c r="T83" s="84" t="s">
        <v>32</v>
      </c>
    </row>
    <row r="84" spans="18:20" x14ac:dyDescent="0.35">
      <c r="R84" s="9" t="s">
        <v>108</v>
      </c>
      <c r="S84" s="10">
        <v>3.2</v>
      </c>
      <c r="T84" s="84" t="s">
        <v>108</v>
      </c>
    </row>
    <row r="85" spans="18:20" x14ac:dyDescent="0.35">
      <c r="R85" s="9" t="s">
        <v>33</v>
      </c>
      <c r="S85" s="10">
        <v>3.6</v>
      </c>
      <c r="T85" s="84" t="s">
        <v>33</v>
      </c>
    </row>
    <row r="86" spans="18:20" x14ac:dyDescent="0.35">
      <c r="R86" s="9" t="s">
        <v>109</v>
      </c>
      <c r="S86" s="10">
        <v>3.6</v>
      </c>
      <c r="T86" s="84" t="s">
        <v>109</v>
      </c>
    </row>
    <row r="87" spans="18:20" x14ac:dyDescent="0.35">
      <c r="R87" s="9" t="s">
        <v>34</v>
      </c>
      <c r="S87" s="10">
        <v>4</v>
      </c>
      <c r="T87" s="84" t="s">
        <v>34</v>
      </c>
    </row>
    <row r="88" spans="18:20" x14ac:dyDescent="0.35">
      <c r="R88" s="9" t="s">
        <v>110</v>
      </c>
      <c r="S88" s="10">
        <v>4</v>
      </c>
      <c r="T88" s="84" t="s">
        <v>110</v>
      </c>
    </row>
    <row r="89" spans="18:20" x14ac:dyDescent="0.35">
      <c r="R89" s="9" t="s">
        <v>35</v>
      </c>
      <c r="S89" s="10">
        <v>3.2</v>
      </c>
      <c r="T89" s="84" t="s">
        <v>35</v>
      </c>
    </row>
    <row r="90" spans="18:20" x14ac:dyDescent="0.35">
      <c r="R90" s="9" t="s">
        <v>111</v>
      </c>
      <c r="S90" s="10">
        <v>3.2</v>
      </c>
      <c r="T90" s="84" t="s">
        <v>111</v>
      </c>
    </row>
    <row r="91" spans="18:20" x14ac:dyDescent="0.35">
      <c r="R91" s="9" t="s">
        <v>36</v>
      </c>
      <c r="S91" s="10">
        <v>3.6</v>
      </c>
      <c r="T91" s="84" t="s">
        <v>36</v>
      </c>
    </row>
    <row r="92" spans="18:20" x14ac:dyDescent="0.35">
      <c r="R92" s="9" t="s">
        <v>112</v>
      </c>
      <c r="S92" s="10">
        <v>3.6</v>
      </c>
      <c r="T92" s="84" t="s">
        <v>112</v>
      </c>
    </row>
    <row r="93" spans="18:20" x14ac:dyDescent="0.35">
      <c r="R93" s="9" t="s">
        <v>177</v>
      </c>
      <c r="S93" s="10">
        <v>4</v>
      </c>
      <c r="T93" s="84" t="s">
        <v>177</v>
      </c>
    </row>
    <row r="94" spans="18:20" x14ac:dyDescent="0.35">
      <c r="R94" s="9" t="s">
        <v>178</v>
      </c>
      <c r="S94" s="10">
        <v>4</v>
      </c>
      <c r="T94" s="84" t="s">
        <v>178</v>
      </c>
    </row>
    <row r="95" spans="18:20" x14ac:dyDescent="0.35">
      <c r="R95" s="9" t="s">
        <v>37</v>
      </c>
      <c r="S95" s="10">
        <v>3.6</v>
      </c>
      <c r="T95" s="84" t="s">
        <v>37</v>
      </c>
    </row>
    <row r="96" spans="18:20" x14ac:dyDescent="0.35">
      <c r="R96" s="9" t="s">
        <v>113</v>
      </c>
      <c r="S96" s="10">
        <v>3.6</v>
      </c>
      <c r="T96" s="84" t="s">
        <v>113</v>
      </c>
    </row>
    <row r="97" spans="18:20" x14ac:dyDescent="0.35">
      <c r="R97" s="9" t="s">
        <v>38</v>
      </c>
      <c r="S97" s="10">
        <v>4</v>
      </c>
      <c r="T97" s="84" t="s">
        <v>38</v>
      </c>
    </row>
    <row r="98" spans="18:20" x14ac:dyDescent="0.35">
      <c r="R98" s="9" t="s">
        <v>116</v>
      </c>
      <c r="S98" s="10">
        <v>4</v>
      </c>
      <c r="T98" s="84" t="s">
        <v>116</v>
      </c>
    </row>
    <row r="99" spans="18:20" x14ac:dyDescent="0.35">
      <c r="R99" s="9" t="s">
        <v>39</v>
      </c>
      <c r="S99" s="10">
        <v>4.4000000000000004</v>
      </c>
      <c r="T99" s="84" t="s">
        <v>39</v>
      </c>
    </row>
    <row r="100" spans="18:20" x14ac:dyDescent="0.35">
      <c r="R100" s="9" t="s">
        <v>119</v>
      </c>
      <c r="S100" s="10">
        <v>4.4000000000000004</v>
      </c>
      <c r="T100" s="84" t="s">
        <v>119</v>
      </c>
    </row>
    <row r="101" spans="18:20" x14ac:dyDescent="0.35">
      <c r="R101" s="9" t="s">
        <v>114</v>
      </c>
      <c r="S101" s="10">
        <v>3.6</v>
      </c>
      <c r="T101" s="84" t="s">
        <v>114</v>
      </c>
    </row>
    <row r="102" spans="18:20" x14ac:dyDescent="0.35">
      <c r="R102" s="9" t="s">
        <v>115</v>
      </c>
      <c r="S102" s="10">
        <v>3.6</v>
      </c>
      <c r="T102" s="84" t="s">
        <v>115</v>
      </c>
    </row>
    <row r="103" spans="18:20" x14ac:dyDescent="0.35">
      <c r="R103" s="9" t="s">
        <v>117</v>
      </c>
      <c r="S103" s="10">
        <v>4</v>
      </c>
      <c r="T103" s="84" t="s">
        <v>117</v>
      </c>
    </row>
    <row r="104" spans="18:20" x14ac:dyDescent="0.35">
      <c r="R104" s="9" t="s">
        <v>118</v>
      </c>
      <c r="S104" s="10">
        <v>4</v>
      </c>
      <c r="T104" s="84" t="s">
        <v>118</v>
      </c>
    </row>
    <row r="105" spans="18:20" x14ac:dyDescent="0.35">
      <c r="R105" s="9" t="s">
        <v>40</v>
      </c>
      <c r="S105" s="10">
        <v>3.6</v>
      </c>
      <c r="T105" s="84" t="s">
        <v>40</v>
      </c>
    </row>
    <row r="106" spans="18:20" x14ac:dyDescent="0.35">
      <c r="R106" s="9" t="s">
        <v>120</v>
      </c>
      <c r="S106" s="10">
        <v>3.6</v>
      </c>
      <c r="T106" s="84" t="s">
        <v>120</v>
      </c>
    </row>
    <row r="107" spans="18:20" x14ac:dyDescent="0.35">
      <c r="R107" s="9" t="s">
        <v>41</v>
      </c>
      <c r="S107" s="10">
        <v>4</v>
      </c>
      <c r="T107" s="84" t="s">
        <v>41</v>
      </c>
    </row>
    <row r="108" spans="18:20" x14ac:dyDescent="0.35">
      <c r="R108" s="9" t="s">
        <v>121</v>
      </c>
      <c r="S108" s="10">
        <v>4</v>
      </c>
      <c r="T108" s="84" t="s">
        <v>121</v>
      </c>
    </row>
    <row r="109" spans="18:20" x14ac:dyDescent="0.35">
      <c r="R109" s="9" t="s">
        <v>179</v>
      </c>
      <c r="S109" s="10">
        <v>4.4000000000000004</v>
      </c>
      <c r="T109" s="84" t="s">
        <v>179</v>
      </c>
    </row>
    <row r="110" spans="18:20" x14ac:dyDescent="0.35">
      <c r="R110" s="9" t="s">
        <v>180</v>
      </c>
      <c r="S110" s="10">
        <v>4.4000000000000004</v>
      </c>
      <c r="T110" s="84" t="s">
        <v>180</v>
      </c>
    </row>
    <row r="111" spans="18:20" x14ac:dyDescent="0.35">
      <c r="R111" s="9" t="s">
        <v>42</v>
      </c>
      <c r="S111" s="10">
        <v>4</v>
      </c>
      <c r="T111" s="84" t="s">
        <v>42</v>
      </c>
    </row>
    <row r="112" spans="18:20" x14ac:dyDescent="0.35">
      <c r="R112" s="9" t="s">
        <v>122</v>
      </c>
      <c r="S112" s="10">
        <v>4</v>
      </c>
      <c r="T112" s="84" t="s">
        <v>122</v>
      </c>
    </row>
    <row r="113" spans="18:20" x14ac:dyDescent="0.35">
      <c r="R113" s="9" t="s">
        <v>181</v>
      </c>
      <c r="S113" s="10">
        <v>4</v>
      </c>
      <c r="T113" s="84" t="s">
        <v>181</v>
      </c>
    </row>
    <row r="114" spans="18:20" x14ac:dyDescent="0.35">
      <c r="R114" s="9" t="s">
        <v>182</v>
      </c>
      <c r="S114" s="10">
        <v>4</v>
      </c>
      <c r="T114" s="84" t="s">
        <v>182</v>
      </c>
    </row>
    <row r="115" spans="18:20" x14ac:dyDescent="0.35">
      <c r="R115" s="9" t="s">
        <v>43</v>
      </c>
      <c r="S115" s="10">
        <v>4.4000000000000004</v>
      </c>
      <c r="T115" s="84" t="s">
        <v>43</v>
      </c>
    </row>
    <row r="116" spans="18:20" x14ac:dyDescent="0.35">
      <c r="R116" s="9" t="s">
        <v>123</v>
      </c>
      <c r="S116" s="10">
        <v>4.4000000000000004</v>
      </c>
      <c r="T116" s="84" t="s">
        <v>123</v>
      </c>
    </row>
    <row r="117" spans="18:20" x14ac:dyDescent="0.35">
      <c r="R117" s="9" t="s">
        <v>183</v>
      </c>
      <c r="S117" s="10">
        <v>4.4000000000000004</v>
      </c>
      <c r="T117" s="84" t="s">
        <v>183</v>
      </c>
    </row>
    <row r="118" spans="18:20" x14ac:dyDescent="0.35">
      <c r="R118" s="9" t="s">
        <v>184</v>
      </c>
      <c r="S118" s="10">
        <v>4.4000000000000004</v>
      </c>
      <c r="T118" s="84" t="s">
        <v>184</v>
      </c>
    </row>
    <row r="119" spans="18:20" x14ac:dyDescent="0.35">
      <c r="R119" s="9" t="s">
        <v>44</v>
      </c>
      <c r="S119" s="10">
        <v>4.8</v>
      </c>
      <c r="T119" s="84" t="s">
        <v>44</v>
      </c>
    </row>
    <row r="120" spans="18:20" x14ac:dyDescent="0.35">
      <c r="R120" s="9" t="s">
        <v>124</v>
      </c>
      <c r="S120" s="10">
        <v>4.8</v>
      </c>
      <c r="T120" s="84" t="s">
        <v>124</v>
      </c>
    </row>
    <row r="121" spans="18:20" x14ac:dyDescent="0.35">
      <c r="R121" s="9" t="s">
        <v>185</v>
      </c>
      <c r="S121" s="10">
        <v>4.8</v>
      </c>
      <c r="T121" s="84" t="s">
        <v>185</v>
      </c>
    </row>
    <row r="122" spans="18:20" x14ac:dyDescent="0.35">
      <c r="R122" s="9" t="s">
        <v>185</v>
      </c>
      <c r="S122" s="10">
        <v>4.8</v>
      </c>
      <c r="T122" s="84" t="s">
        <v>185</v>
      </c>
    </row>
    <row r="123" spans="18:20" x14ac:dyDescent="0.35">
      <c r="R123" s="9" t="s">
        <v>45</v>
      </c>
      <c r="S123" s="10">
        <v>4.4000000000000004</v>
      </c>
      <c r="T123" s="84" t="s">
        <v>45</v>
      </c>
    </row>
    <row r="124" spans="18:20" x14ac:dyDescent="0.35">
      <c r="R124" s="9" t="s">
        <v>125</v>
      </c>
      <c r="S124" s="10">
        <v>4.4000000000000004</v>
      </c>
      <c r="T124" s="84" t="s">
        <v>125</v>
      </c>
    </row>
    <row r="125" spans="18:20" x14ac:dyDescent="0.35">
      <c r="R125" s="9" t="s">
        <v>46</v>
      </c>
      <c r="S125" s="10">
        <v>5.2</v>
      </c>
      <c r="T125" s="84" t="s">
        <v>46</v>
      </c>
    </row>
    <row r="126" spans="18:20" x14ac:dyDescent="0.35">
      <c r="R126" s="9" t="s">
        <v>126</v>
      </c>
      <c r="S126" s="10">
        <v>5.2</v>
      </c>
      <c r="T126" s="84" t="s">
        <v>126</v>
      </c>
    </row>
    <row r="127" spans="18:20" x14ac:dyDescent="0.35">
      <c r="R127" s="9" t="s">
        <v>47</v>
      </c>
      <c r="S127" s="10">
        <v>5.2</v>
      </c>
      <c r="T127" s="84" t="s">
        <v>47</v>
      </c>
    </row>
    <row r="128" spans="18:20" x14ac:dyDescent="0.35">
      <c r="R128" s="9" t="s">
        <v>127</v>
      </c>
      <c r="S128" s="10">
        <v>5.2</v>
      </c>
      <c r="T128" s="84" t="s">
        <v>127</v>
      </c>
    </row>
    <row r="129" spans="18:20" x14ac:dyDescent="0.35">
      <c r="R129" s="9" t="s">
        <v>48</v>
      </c>
      <c r="S129" s="10">
        <v>5.2</v>
      </c>
      <c r="T129" s="84" t="s">
        <v>48</v>
      </c>
    </row>
    <row r="130" spans="18:20" x14ac:dyDescent="0.35">
      <c r="R130" s="9" t="s">
        <v>128</v>
      </c>
      <c r="S130" s="10">
        <v>5.2</v>
      </c>
      <c r="T130" s="84" t="s">
        <v>128</v>
      </c>
    </row>
    <row r="131" spans="18:20" x14ac:dyDescent="0.35">
      <c r="R131" s="9" t="s">
        <v>49</v>
      </c>
      <c r="S131" s="10">
        <v>4.4000000000000004</v>
      </c>
      <c r="T131" s="84" t="s">
        <v>49</v>
      </c>
    </row>
    <row r="132" spans="18:20" x14ac:dyDescent="0.35">
      <c r="R132" s="9" t="s">
        <v>129</v>
      </c>
      <c r="S132" s="10">
        <v>4.4000000000000004</v>
      </c>
      <c r="T132" s="84" t="s">
        <v>129</v>
      </c>
    </row>
    <row r="133" spans="18:20" x14ac:dyDescent="0.35">
      <c r="R133" s="9" t="s">
        <v>50</v>
      </c>
      <c r="S133" s="10">
        <v>4.8</v>
      </c>
      <c r="T133" s="84" t="s">
        <v>50</v>
      </c>
    </row>
    <row r="134" spans="18:20" x14ac:dyDescent="0.35">
      <c r="R134" s="9" t="s">
        <v>130</v>
      </c>
      <c r="S134" s="10">
        <v>4.8</v>
      </c>
      <c r="T134" s="84" t="s">
        <v>130</v>
      </c>
    </row>
    <row r="135" spans="18:20" x14ac:dyDescent="0.35">
      <c r="R135" s="9" t="s">
        <v>51</v>
      </c>
      <c r="S135" s="10">
        <v>4</v>
      </c>
      <c r="T135" s="84" t="s">
        <v>51</v>
      </c>
    </row>
    <row r="136" spans="18:20" x14ac:dyDescent="0.35">
      <c r="R136" s="9" t="s">
        <v>131</v>
      </c>
      <c r="S136" s="10">
        <v>4</v>
      </c>
      <c r="T136" s="84" t="s">
        <v>131</v>
      </c>
    </row>
    <row r="137" spans="18:20" x14ac:dyDescent="0.35">
      <c r="R137" s="9" t="s">
        <v>52</v>
      </c>
      <c r="S137" s="10">
        <v>4.4000000000000004</v>
      </c>
      <c r="T137" s="84" t="s">
        <v>52</v>
      </c>
    </row>
    <row r="138" spans="18:20" x14ac:dyDescent="0.35">
      <c r="R138" s="9" t="s">
        <v>132</v>
      </c>
      <c r="S138" s="10">
        <v>4.4000000000000004</v>
      </c>
      <c r="T138" s="84" t="s">
        <v>132</v>
      </c>
    </row>
    <row r="139" spans="18:20" x14ac:dyDescent="0.35">
      <c r="R139" s="9" t="s">
        <v>53</v>
      </c>
      <c r="S139" s="10">
        <v>4.8</v>
      </c>
      <c r="T139" s="84" t="s">
        <v>53</v>
      </c>
    </row>
    <row r="140" spans="18:20" x14ac:dyDescent="0.35">
      <c r="R140" s="9" t="s">
        <v>133</v>
      </c>
      <c r="S140" s="10">
        <v>4.8</v>
      </c>
      <c r="T140" s="84" t="s">
        <v>133</v>
      </c>
    </row>
    <row r="141" spans="18:20" x14ac:dyDescent="0.35">
      <c r="R141" s="9" t="s">
        <v>54</v>
      </c>
      <c r="S141" s="10">
        <v>5.2</v>
      </c>
      <c r="T141" s="84" t="s">
        <v>54</v>
      </c>
    </row>
    <row r="142" spans="18:20" x14ac:dyDescent="0.35">
      <c r="R142" s="9" t="s">
        <v>134</v>
      </c>
      <c r="S142" s="10">
        <v>5.2</v>
      </c>
      <c r="T142" s="84" t="s">
        <v>134</v>
      </c>
    </row>
    <row r="143" spans="18:20" x14ac:dyDescent="0.35">
      <c r="R143" s="9" t="s">
        <v>55</v>
      </c>
      <c r="S143" s="10">
        <v>5.6</v>
      </c>
      <c r="T143" s="84" t="s">
        <v>55</v>
      </c>
    </row>
    <row r="144" spans="18:20" x14ac:dyDescent="0.35">
      <c r="R144" s="9" t="s">
        <v>135</v>
      </c>
      <c r="S144" s="10">
        <v>5.6</v>
      </c>
      <c r="T144" s="84" t="s">
        <v>135</v>
      </c>
    </row>
    <row r="145" spans="18:20" x14ac:dyDescent="0.35">
      <c r="R145" s="9" t="s">
        <v>186</v>
      </c>
      <c r="S145" s="10">
        <v>5.2</v>
      </c>
      <c r="T145" s="84" t="s">
        <v>186</v>
      </c>
    </row>
    <row r="146" spans="18:20" x14ac:dyDescent="0.35">
      <c r="R146" s="9" t="s">
        <v>187</v>
      </c>
      <c r="S146" s="10">
        <v>5.2</v>
      </c>
      <c r="T146" s="84" t="s">
        <v>187</v>
      </c>
    </row>
    <row r="147" spans="18:20" x14ac:dyDescent="0.35">
      <c r="R147" s="9" t="s">
        <v>56</v>
      </c>
      <c r="S147" s="10">
        <v>6</v>
      </c>
      <c r="T147" s="84" t="s">
        <v>56</v>
      </c>
    </row>
    <row r="148" spans="18:20" x14ac:dyDescent="0.35">
      <c r="R148" s="9" t="s">
        <v>136</v>
      </c>
      <c r="S148" s="10">
        <v>6</v>
      </c>
      <c r="T148" s="84" t="s">
        <v>136</v>
      </c>
    </row>
    <row r="149" spans="18:20" x14ac:dyDescent="0.35">
      <c r="R149" s="9" t="s">
        <v>57</v>
      </c>
      <c r="S149" s="10">
        <v>4.5</v>
      </c>
      <c r="T149" s="84" t="s">
        <v>57</v>
      </c>
    </row>
    <row r="150" spans="18:20" x14ac:dyDescent="0.35">
      <c r="R150" s="9" t="s">
        <v>137</v>
      </c>
      <c r="S150" s="10">
        <v>4.5</v>
      </c>
      <c r="T150" s="84" t="s">
        <v>137</v>
      </c>
    </row>
    <row r="151" spans="18:20" x14ac:dyDescent="0.35">
      <c r="R151" s="9" t="s">
        <v>58</v>
      </c>
      <c r="S151" s="10">
        <v>5.3</v>
      </c>
      <c r="T151" s="84" t="s">
        <v>58</v>
      </c>
    </row>
    <row r="152" spans="18:20" x14ac:dyDescent="0.35">
      <c r="R152" s="9" t="s">
        <v>138</v>
      </c>
      <c r="S152" s="10">
        <v>5.3</v>
      </c>
      <c r="T152" s="84" t="s">
        <v>138</v>
      </c>
    </row>
    <row r="153" spans="18:20" x14ac:dyDescent="0.35">
      <c r="R153" s="9" t="s">
        <v>59</v>
      </c>
      <c r="S153" s="10">
        <v>6.1</v>
      </c>
      <c r="T153" s="84" t="s">
        <v>59</v>
      </c>
    </row>
    <row r="154" spans="18:20" x14ac:dyDescent="0.35">
      <c r="R154" s="9" t="s">
        <v>139</v>
      </c>
      <c r="S154" s="10">
        <v>6.1</v>
      </c>
      <c r="T154" s="84" t="s">
        <v>139</v>
      </c>
    </row>
    <row r="155" spans="18:20" x14ac:dyDescent="0.35">
      <c r="R155" s="9" t="s">
        <v>60</v>
      </c>
      <c r="S155" s="10">
        <v>5.0999999999999996</v>
      </c>
      <c r="T155" s="84" t="s">
        <v>60</v>
      </c>
    </row>
    <row r="156" spans="18:20" x14ac:dyDescent="0.35">
      <c r="R156" s="9" t="s">
        <v>140</v>
      </c>
      <c r="S156" s="10">
        <v>5.0999999999999996</v>
      </c>
      <c r="T156" s="84" t="s">
        <v>140</v>
      </c>
    </row>
    <row r="157" spans="18:20" x14ac:dyDescent="0.35">
      <c r="R157" s="9" t="s">
        <v>61</v>
      </c>
      <c r="S157" s="10">
        <v>5.9</v>
      </c>
      <c r="T157" s="84" t="s">
        <v>61</v>
      </c>
    </row>
    <row r="158" spans="18:20" x14ac:dyDescent="0.35">
      <c r="R158" s="9" t="s">
        <v>141</v>
      </c>
      <c r="S158" s="10">
        <v>5.9</v>
      </c>
      <c r="T158" s="84" t="s">
        <v>141</v>
      </c>
    </row>
    <row r="159" spans="18:20" x14ac:dyDescent="0.35">
      <c r="R159" s="9" t="s">
        <v>62</v>
      </c>
      <c r="S159" s="10">
        <v>6.3</v>
      </c>
      <c r="T159" s="84" t="s">
        <v>62</v>
      </c>
    </row>
    <row r="160" spans="18:20" x14ac:dyDescent="0.35">
      <c r="R160" s="9" t="s">
        <v>142</v>
      </c>
      <c r="S160" s="10">
        <v>6.3</v>
      </c>
      <c r="T160" s="84" t="s">
        <v>142</v>
      </c>
    </row>
    <row r="161" spans="18:20" x14ac:dyDescent="0.35">
      <c r="R161" s="9" t="s">
        <v>63</v>
      </c>
      <c r="S161" s="10">
        <v>7.1</v>
      </c>
      <c r="T161" s="84" t="s">
        <v>63</v>
      </c>
    </row>
    <row r="162" spans="18:20" x14ac:dyDescent="0.35">
      <c r="R162" s="9" t="s">
        <v>143</v>
      </c>
      <c r="S162" s="10">
        <v>7.1</v>
      </c>
      <c r="T162" s="84" t="s">
        <v>143</v>
      </c>
    </row>
    <row r="163" spans="18:20" x14ac:dyDescent="0.35">
      <c r="R163" s="9" t="s">
        <v>64</v>
      </c>
      <c r="S163" s="10">
        <v>5.7</v>
      </c>
      <c r="T163" s="84" t="s">
        <v>64</v>
      </c>
    </row>
    <row r="164" spans="18:20" x14ac:dyDescent="0.35">
      <c r="R164" s="9" t="s">
        <v>144</v>
      </c>
      <c r="S164" s="10">
        <v>5.7</v>
      </c>
      <c r="T164" s="84" t="s">
        <v>144</v>
      </c>
    </row>
    <row r="165" spans="18:20" x14ac:dyDescent="0.35">
      <c r="R165" s="9" t="s">
        <v>65</v>
      </c>
      <c r="S165" s="10">
        <v>6.5</v>
      </c>
      <c r="T165" s="84" t="s">
        <v>65</v>
      </c>
    </row>
    <row r="166" spans="18:20" x14ac:dyDescent="0.35">
      <c r="R166" s="9" t="s">
        <v>145</v>
      </c>
      <c r="S166" s="10">
        <v>6.5</v>
      </c>
      <c r="T166" s="84" t="s">
        <v>145</v>
      </c>
    </row>
    <row r="167" spans="18:20" x14ac:dyDescent="0.35">
      <c r="R167" s="9" t="s">
        <v>66</v>
      </c>
      <c r="S167" s="10">
        <v>7.5</v>
      </c>
      <c r="T167" s="84" t="s">
        <v>66</v>
      </c>
    </row>
    <row r="168" spans="18:20" x14ac:dyDescent="0.35">
      <c r="R168" s="9" t="s">
        <v>146</v>
      </c>
      <c r="S168" s="10">
        <v>7.5</v>
      </c>
      <c r="T168" s="84" t="s">
        <v>146</v>
      </c>
    </row>
    <row r="169" spans="18:20" x14ac:dyDescent="0.35">
      <c r="R169" s="9" t="s">
        <v>67</v>
      </c>
      <c r="S169" s="10">
        <v>8.1</v>
      </c>
      <c r="T169" s="84" t="s">
        <v>67</v>
      </c>
    </row>
    <row r="170" spans="18:20" x14ac:dyDescent="0.35">
      <c r="R170" s="9" t="s">
        <v>147</v>
      </c>
      <c r="S170" s="10">
        <v>8.1</v>
      </c>
      <c r="T170" s="84" t="s">
        <v>147</v>
      </c>
    </row>
    <row r="171" spans="18:20" x14ac:dyDescent="0.35">
      <c r="R171" s="9" t="s">
        <v>68</v>
      </c>
      <c r="S171" s="10">
        <v>6.3</v>
      </c>
      <c r="T171" s="84" t="s">
        <v>68</v>
      </c>
    </row>
    <row r="172" spans="18:20" x14ac:dyDescent="0.35">
      <c r="R172" s="9" t="s">
        <v>148</v>
      </c>
      <c r="S172" s="10">
        <v>6.3</v>
      </c>
      <c r="T172" s="84" t="s">
        <v>148</v>
      </c>
    </row>
    <row r="173" spans="18:20" x14ac:dyDescent="0.35">
      <c r="R173" s="9" t="s">
        <v>69</v>
      </c>
      <c r="S173" s="10">
        <v>6.9</v>
      </c>
      <c r="T173" s="84" t="s">
        <v>69</v>
      </c>
    </row>
    <row r="174" spans="18:20" x14ac:dyDescent="0.35">
      <c r="R174" s="9" t="s">
        <v>149</v>
      </c>
      <c r="S174" s="10">
        <v>6.9</v>
      </c>
      <c r="T174" s="84" t="s">
        <v>149</v>
      </c>
    </row>
    <row r="175" spans="18:20" x14ac:dyDescent="0.35">
      <c r="R175" s="9" t="s">
        <v>188</v>
      </c>
      <c r="S175" s="10">
        <v>5.7</v>
      </c>
      <c r="T175" s="84" t="s">
        <v>188</v>
      </c>
    </row>
    <row r="176" spans="18:20" x14ac:dyDescent="0.35">
      <c r="R176" s="9" t="s">
        <v>189</v>
      </c>
      <c r="S176" s="10">
        <v>5.7</v>
      </c>
      <c r="T176" s="84" t="s">
        <v>189</v>
      </c>
    </row>
    <row r="177" spans="18:20" x14ac:dyDescent="0.35">
      <c r="R177" s="9" t="s">
        <v>190</v>
      </c>
      <c r="S177" s="10">
        <v>6.5</v>
      </c>
      <c r="T177" s="84" t="s">
        <v>190</v>
      </c>
    </row>
    <row r="178" spans="18:20" x14ac:dyDescent="0.35">
      <c r="R178" s="9" t="s">
        <v>191</v>
      </c>
      <c r="S178" s="10">
        <v>6.5</v>
      </c>
      <c r="T178" s="84" t="s">
        <v>191</v>
      </c>
    </row>
    <row r="179" spans="18:20" x14ac:dyDescent="0.35">
      <c r="R179" s="9" t="s">
        <v>192</v>
      </c>
      <c r="S179" s="10">
        <v>8</v>
      </c>
      <c r="T179" s="84" t="s">
        <v>192</v>
      </c>
    </row>
    <row r="180" spans="18:20" x14ac:dyDescent="0.35">
      <c r="R180" s="70" t="s">
        <v>193</v>
      </c>
      <c r="S180" s="71">
        <v>8</v>
      </c>
      <c r="T180" s="86" t="s">
        <v>193</v>
      </c>
    </row>
  </sheetData>
  <sheetProtection algorithmName="SHA-512" hashValue="rJjyDCSX57vBkaM6hlbMG+fZHgiJ9gGyfvEj3+lMsIPRJGNqLZJCqi2tkq9s4zSh0L58ZTlKRfAVBFTov1HYgQ==" saltValue="Dt2ypYPOK5VXh+VFW66ReA==" spinCount="100000" sheet="1" selectLockedCells="1"/>
  <mergeCells count="33">
    <mergeCell ref="D21:E21"/>
    <mergeCell ref="L21:M21"/>
    <mergeCell ref="B23:O26"/>
    <mergeCell ref="D18:E18"/>
    <mergeCell ref="L18:M18"/>
    <mergeCell ref="D19:E19"/>
    <mergeCell ref="L19:M19"/>
    <mergeCell ref="D20:E20"/>
    <mergeCell ref="L20:M20"/>
    <mergeCell ref="N17:O17"/>
    <mergeCell ref="D11:E11"/>
    <mergeCell ref="L11:M11"/>
    <mergeCell ref="D12:E12"/>
    <mergeCell ref="L12:M12"/>
    <mergeCell ref="D13:E13"/>
    <mergeCell ref="L13:M13"/>
    <mergeCell ref="D14:E14"/>
    <mergeCell ref="L14:M14"/>
    <mergeCell ref="D17:E17"/>
    <mergeCell ref="F17:G17"/>
    <mergeCell ref="L17:M17"/>
    <mergeCell ref="N10:O10"/>
    <mergeCell ref="A2:G2"/>
    <mergeCell ref="I2:O2"/>
    <mergeCell ref="A3:G3"/>
    <mergeCell ref="A4:G4"/>
    <mergeCell ref="I4:J4"/>
    <mergeCell ref="K4:L4"/>
    <mergeCell ref="I5:J6"/>
    <mergeCell ref="K5:L6"/>
    <mergeCell ref="D10:E10"/>
    <mergeCell ref="F10:G10"/>
    <mergeCell ref="L10:M10"/>
  </mergeCells>
  <conditionalFormatting sqref="D18:E20">
    <cfRule type="cellIs" dxfId="279" priority="1" operator="equal">
      <formula>D11</formula>
    </cfRule>
  </conditionalFormatting>
  <conditionalFormatting sqref="L11">
    <cfRule type="cellIs" dxfId="278" priority="2" operator="equal">
      <formula>D18</formula>
    </cfRule>
    <cfRule type="cellIs" dxfId="277" priority="3" operator="equal">
      <formula>D11</formula>
    </cfRule>
  </conditionalFormatting>
  <conditionalFormatting sqref="L12">
    <cfRule type="cellIs" dxfId="276" priority="4" operator="equal">
      <formula>D19</formula>
    </cfRule>
    <cfRule type="cellIs" dxfId="275" priority="5" operator="equal">
      <formula>D12</formula>
    </cfRule>
  </conditionalFormatting>
  <conditionalFormatting sqref="L13">
    <cfRule type="cellIs" dxfId="274" priority="6" operator="equal">
      <formula>D20</formula>
    </cfRule>
    <cfRule type="cellIs" dxfId="273" priority="7" operator="equal">
      <formula>D13</formula>
    </cfRule>
  </conditionalFormatting>
  <conditionalFormatting sqref="L18:L20">
    <cfRule type="cellIs" dxfId="272" priority="8" operator="equal">
      <formula>L11</formula>
    </cfRule>
    <cfRule type="cellIs" dxfId="271" priority="9" operator="equal">
      <formula>D18</formula>
    </cfRule>
    <cfRule type="cellIs" dxfId="270" priority="10" operator="equal">
      <formula>D11</formula>
    </cfRule>
  </conditionalFormatting>
  <printOptions horizontalCentered="1"/>
  <pageMargins left="0.70866141732283472" right="0.70866141732283472" top="0.74803149606299213" bottom="0.74803149606299213" header="0.51181102362204722" footer="0.51181102362204722"/>
  <pageSetup paperSize="9" scale="79" firstPageNumber="0" orientation="landscape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D5017B-142F-4062-916A-6075C97E43E0}">
  <sheetPr>
    <pageSetUpPr fitToPage="1"/>
  </sheetPr>
  <dimension ref="A1:AMK180"/>
  <sheetViews>
    <sheetView showGridLines="0" zoomScale="80" zoomScaleNormal="80" workbookViewId="0">
      <selection activeCell="B23" sqref="B23:O26"/>
    </sheetView>
  </sheetViews>
  <sheetFormatPr defaultRowHeight="13.15" x14ac:dyDescent="0.35"/>
  <cols>
    <col min="1" max="1" width="9.06640625" style="32" customWidth="1"/>
    <col min="2" max="2" width="20.59765625" style="32" customWidth="1"/>
    <col min="3" max="3" width="9.06640625" style="32" customWidth="1"/>
    <col min="4" max="4" width="20.59765625" style="32" customWidth="1"/>
    <col min="5" max="5" width="10.59765625" style="32" customWidth="1"/>
    <col min="6" max="8" width="5.59765625" style="32" customWidth="1"/>
    <col min="9" max="9" width="9.06640625" style="32" customWidth="1"/>
    <col min="10" max="10" width="20.59765625" style="32" customWidth="1"/>
    <col min="11" max="11" width="9.06640625" style="32" customWidth="1"/>
    <col min="12" max="12" width="20.59765625" style="32" customWidth="1"/>
    <col min="13" max="13" width="10.59765625" style="32" customWidth="1"/>
    <col min="14" max="15" width="5.59765625" style="32" customWidth="1"/>
    <col min="16" max="16" width="9.73046875" style="32" customWidth="1"/>
    <col min="17" max="17" width="9.06640625" style="32" customWidth="1"/>
    <col min="18" max="18" width="12.86328125" style="64" customWidth="1"/>
    <col min="19" max="19" width="9.06640625" style="32" customWidth="1"/>
    <col min="20" max="20" width="12.53125" style="32" bestFit="1" customWidth="1"/>
    <col min="21" max="1025" width="9.06640625" style="32" customWidth="1"/>
    <col min="1026" max="16384" width="9.06640625" style="67"/>
  </cols>
  <sheetData>
    <row r="1" spans="1:20" x14ac:dyDescent="0.4">
      <c r="R1" s="65" t="s">
        <v>77</v>
      </c>
      <c r="S1" s="66" t="s">
        <v>72</v>
      </c>
      <c r="T1" s="81" t="s">
        <v>214</v>
      </c>
    </row>
    <row r="2" spans="1:20" s="32" customFormat="1" ht="18" x14ac:dyDescent="0.35">
      <c r="A2" s="105" t="s">
        <v>209</v>
      </c>
      <c r="B2" s="105"/>
      <c r="C2" s="105"/>
      <c r="D2" s="105"/>
      <c r="E2" s="105"/>
      <c r="F2" s="105"/>
      <c r="G2" s="105"/>
      <c r="I2" s="106" t="s">
        <v>164</v>
      </c>
      <c r="J2" s="106"/>
      <c r="K2" s="106"/>
      <c r="L2" s="106"/>
      <c r="M2" s="106"/>
      <c r="N2" s="106"/>
      <c r="O2" s="106"/>
      <c r="R2" s="72"/>
      <c r="S2" s="73"/>
      <c r="T2" s="82"/>
    </row>
    <row r="3" spans="1:20" s="32" customFormat="1" ht="18" x14ac:dyDescent="0.35">
      <c r="A3" s="105">
        <f>Base!B9</f>
        <v>0</v>
      </c>
      <c r="B3" s="105"/>
      <c r="C3" s="105"/>
      <c r="D3" s="105"/>
      <c r="E3" s="105"/>
      <c r="F3" s="105"/>
      <c r="G3" s="105"/>
      <c r="R3" s="74"/>
      <c r="S3" s="75"/>
      <c r="T3" s="83"/>
    </row>
    <row r="4" spans="1:20" s="32" customFormat="1" ht="18" x14ac:dyDescent="0.35">
      <c r="A4" s="107">
        <f>Base!B12</f>
        <v>0</v>
      </c>
      <c r="B4" s="107"/>
      <c r="C4" s="107"/>
      <c r="D4" s="107"/>
      <c r="E4" s="107"/>
      <c r="F4" s="107"/>
      <c r="G4" s="107"/>
      <c r="I4" s="88" t="s">
        <v>84</v>
      </c>
      <c r="J4" s="88"/>
      <c r="K4" s="88" t="s">
        <v>83</v>
      </c>
      <c r="L4" s="88"/>
      <c r="M4" s="33" t="s">
        <v>82</v>
      </c>
      <c r="N4" s="34" t="s">
        <v>81</v>
      </c>
      <c r="O4" s="37">
        <f>VLOOKUP($Q$7,Base!$C$2:$H$32,3,FALSE)</f>
        <v>0</v>
      </c>
      <c r="R4" s="74"/>
      <c r="S4" s="75"/>
      <c r="T4" s="83"/>
    </row>
    <row r="5" spans="1:20" s="32" customFormat="1" x14ac:dyDescent="0.35">
      <c r="I5" s="108">
        <f>VLOOKUP($Q$7,Base!$C$2:$H$32,2,FALSE)</f>
        <v>0</v>
      </c>
      <c r="J5" s="108"/>
      <c r="K5" s="109">
        <f>Base!B5</f>
        <v>0</v>
      </c>
      <c r="L5" s="109"/>
      <c r="M5" s="68">
        <f>VLOOKUP($Q$7,Base!$C$2:$H$32,6,FALSE)</f>
        <v>0</v>
      </c>
      <c r="N5" s="34" t="s">
        <v>80</v>
      </c>
      <c r="O5" s="37">
        <f>VLOOKUP($Q$7,Base!$C$2:$H$32,4,FALSE)</f>
        <v>0</v>
      </c>
      <c r="R5" s="74"/>
      <c r="S5" s="75"/>
      <c r="T5" s="83"/>
    </row>
    <row r="6" spans="1:20" s="32" customFormat="1" x14ac:dyDescent="0.35">
      <c r="I6" s="108"/>
      <c r="J6" s="108"/>
      <c r="K6" s="109"/>
      <c r="L6" s="109"/>
      <c r="M6" s="69">
        <f>VLOOKUP($Q$7,Base!$C$2:$H$32,5,FALSE)</f>
        <v>0</v>
      </c>
      <c r="N6" s="34" t="s">
        <v>71</v>
      </c>
      <c r="O6" s="35"/>
      <c r="R6" s="74"/>
      <c r="S6" s="75"/>
      <c r="T6" s="83"/>
    </row>
    <row r="7" spans="1:20" s="32" customFormat="1" x14ac:dyDescent="0.3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63" t="s">
        <v>85</v>
      </c>
      <c r="Q7" s="77">
        <v>4</v>
      </c>
      <c r="R7" s="74"/>
      <c r="S7" s="75"/>
      <c r="T7" s="83"/>
    </row>
    <row r="8" spans="1:20" x14ac:dyDescent="0.35">
      <c r="R8" s="74"/>
      <c r="S8" s="75"/>
      <c r="T8" s="83"/>
    </row>
    <row r="9" spans="1:20" s="32" customFormat="1" ht="18" customHeight="1" x14ac:dyDescent="0.35">
      <c r="A9" s="32" t="s">
        <v>79</v>
      </c>
      <c r="I9" s="32" t="s">
        <v>165</v>
      </c>
      <c r="R9" s="74"/>
      <c r="S9" s="75"/>
      <c r="T9" s="83"/>
    </row>
    <row r="10" spans="1:20" s="32" customFormat="1" ht="18" customHeight="1" x14ac:dyDescent="0.35">
      <c r="A10" s="37"/>
      <c r="B10" s="38" t="s">
        <v>77</v>
      </c>
      <c r="C10" s="37" t="s">
        <v>72</v>
      </c>
      <c r="D10" s="88" t="s">
        <v>76</v>
      </c>
      <c r="E10" s="88"/>
      <c r="F10" s="88" t="s">
        <v>72</v>
      </c>
      <c r="G10" s="104"/>
      <c r="I10" s="37"/>
      <c r="J10" s="38" t="s">
        <v>77</v>
      </c>
      <c r="K10" s="37" t="s">
        <v>72</v>
      </c>
      <c r="L10" s="88" t="s">
        <v>76</v>
      </c>
      <c r="M10" s="88"/>
      <c r="N10" s="88" t="s">
        <v>72</v>
      </c>
      <c r="O10" s="88"/>
      <c r="R10" s="74"/>
      <c r="S10" s="75"/>
      <c r="T10" s="83"/>
    </row>
    <row r="11" spans="1:20" s="32" customFormat="1" ht="18" customHeight="1" x14ac:dyDescent="0.35">
      <c r="A11" s="39" t="s">
        <v>166</v>
      </c>
      <c r="B11" s="40"/>
      <c r="C11" s="41" t="e">
        <f>VLOOKUP(B11,$R$2:$S$180,2,0)</f>
        <v>#N/A</v>
      </c>
      <c r="D11" s="98">
        <f>B11</f>
        <v>0</v>
      </c>
      <c r="E11" s="99"/>
      <c r="F11" s="42" t="e">
        <f>VLOOKUP(D11,$R$2:$S$180,2,0)</f>
        <v>#N/A</v>
      </c>
      <c r="G11" s="43"/>
      <c r="I11" s="39" t="s">
        <v>166</v>
      </c>
      <c r="J11" s="40"/>
      <c r="K11" s="41" t="e">
        <f t="shared" ref="K11:K13" si="0">VLOOKUP(J11,$R$2:$S$180,2,0)</f>
        <v>#N/A</v>
      </c>
      <c r="L11" s="99">
        <f>J11</f>
        <v>0</v>
      </c>
      <c r="M11" s="99"/>
      <c r="N11" s="44" t="e">
        <f t="shared" ref="N11:N13" si="1">VLOOKUP(L11,$R$2:$S$180,2,0)</f>
        <v>#N/A</v>
      </c>
      <c r="O11" s="44"/>
      <c r="R11" s="74"/>
      <c r="S11" s="75"/>
      <c r="T11" s="83"/>
    </row>
    <row r="12" spans="1:20" s="32" customFormat="1" ht="18" customHeight="1" x14ac:dyDescent="0.35">
      <c r="A12" s="45" t="s">
        <v>167</v>
      </c>
      <c r="B12" s="46"/>
      <c r="C12" s="47" t="e">
        <f t="shared" ref="C12:C13" si="2">VLOOKUP(B12,$R$2:$S$180,2,0)</f>
        <v>#N/A</v>
      </c>
      <c r="D12" s="100">
        <f>B12</f>
        <v>0</v>
      </c>
      <c r="E12" s="101"/>
      <c r="F12" s="48" t="e">
        <f>VLOOKUP(D12,$R$2:$S$180,2,0)</f>
        <v>#N/A</v>
      </c>
      <c r="G12" s="49"/>
      <c r="I12" s="45" t="s">
        <v>167</v>
      </c>
      <c r="J12" s="46"/>
      <c r="K12" s="47" t="e">
        <f t="shared" si="0"/>
        <v>#N/A</v>
      </c>
      <c r="L12" s="101">
        <f>J12</f>
        <v>0</v>
      </c>
      <c r="M12" s="101"/>
      <c r="N12" s="50" t="e">
        <f t="shared" si="1"/>
        <v>#N/A</v>
      </c>
      <c r="O12" s="50"/>
      <c r="R12" s="9" t="s">
        <v>2</v>
      </c>
      <c r="S12" s="10" t="s">
        <v>2</v>
      </c>
      <c r="T12" s="84" t="s">
        <v>2</v>
      </c>
    </row>
    <row r="13" spans="1:20" s="32" customFormat="1" ht="18" customHeight="1" x14ac:dyDescent="0.35">
      <c r="A13" s="51" t="s">
        <v>168</v>
      </c>
      <c r="B13" s="52"/>
      <c r="C13" s="53" t="e">
        <f t="shared" si="2"/>
        <v>#N/A</v>
      </c>
      <c r="D13" s="102">
        <f>B13</f>
        <v>0</v>
      </c>
      <c r="E13" s="103"/>
      <c r="F13" s="54" t="e">
        <f>VLOOKUP(D13,$R$2:$S$180,2,0)</f>
        <v>#N/A</v>
      </c>
      <c r="G13" s="55"/>
      <c r="I13" s="51" t="s">
        <v>168</v>
      </c>
      <c r="J13" s="52"/>
      <c r="K13" s="53" t="e">
        <f t="shared" si="0"/>
        <v>#N/A</v>
      </c>
      <c r="L13" s="103">
        <f>J13</f>
        <v>0</v>
      </c>
      <c r="M13" s="103"/>
      <c r="N13" s="56" t="e">
        <f t="shared" si="1"/>
        <v>#N/A</v>
      </c>
      <c r="O13" s="56"/>
      <c r="R13" s="9" t="s">
        <v>1</v>
      </c>
      <c r="S13" s="10" t="s">
        <v>2</v>
      </c>
      <c r="T13" s="84" t="s">
        <v>1</v>
      </c>
    </row>
    <row r="14" spans="1:20" s="32" customFormat="1" ht="18" customHeight="1" x14ac:dyDescent="0.35">
      <c r="A14" s="57" t="s">
        <v>0</v>
      </c>
      <c r="B14" s="58"/>
      <c r="C14" s="59">
        <f t="array" ref="C14">SUM(IFERROR(C11:C13,0))</f>
        <v>0</v>
      </c>
      <c r="D14" s="87" t="s">
        <v>73</v>
      </c>
      <c r="E14" s="87"/>
      <c r="F14" s="60">
        <f t="array" ref="F14">SUM(IFERROR(F11:F13,0))</f>
        <v>0</v>
      </c>
      <c r="G14" s="60"/>
      <c r="I14" s="57" t="s">
        <v>0</v>
      </c>
      <c r="J14" s="58"/>
      <c r="K14" s="59">
        <f t="array" ref="K14">SUM(IFERROR(K11:K13,0))</f>
        <v>0</v>
      </c>
      <c r="L14" s="88" t="s">
        <v>73</v>
      </c>
      <c r="M14" s="88"/>
      <c r="N14" s="60">
        <f t="array" ref="N14">SUM(IFERROR(N11:N13,0))</f>
        <v>0</v>
      </c>
      <c r="O14" s="60"/>
      <c r="R14" s="9" t="s">
        <v>86</v>
      </c>
      <c r="S14" s="10" t="s">
        <v>2</v>
      </c>
      <c r="T14" s="84" t="s">
        <v>86</v>
      </c>
    </row>
    <row r="15" spans="1:20" s="32" customFormat="1" ht="18" customHeight="1" x14ac:dyDescent="0.35">
      <c r="C15" s="61"/>
      <c r="F15" s="61"/>
      <c r="G15" s="61"/>
      <c r="K15" s="61"/>
      <c r="R15" s="9" t="s">
        <v>3</v>
      </c>
      <c r="S15" s="10" t="s">
        <v>2</v>
      </c>
      <c r="T15" s="84" t="s">
        <v>3</v>
      </c>
    </row>
    <row r="16" spans="1:20" s="32" customFormat="1" ht="18" customHeight="1" x14ac:dyDescent="0.35">
      <c r="A16" s="32" t="s">
        <v>78</v>
      </c>
      <c r="C16" s="61"/>
      <c r="F16" s="61"/>
      <c r="G16" s="61"/>
      <c r="I16" s="32" t="s">
        <v>169</v>
      </c>
      <c r="K16" s="61"/>
      <c r="R16" s="9" t="s">
        <v>87</v>
      </c>
      <c r="S16" s="10" t="s">
        <v>2</v>
      </c>
      <c r="T16" s="84" t="s">
        <v>87</v>
      </c>
    </row>
    <row r="17" spans="1:20" s="32" customFormat="1" ht="18" customHeight="1" x14ac:dyDescent="0.35">
      <c r="A17" s="37"/>
      <c r="B17" s="38" t="s">
        <v>77</v>
      </c>
      <c r="C17" s="37" t="s">
        <v>72</v>
      </c>
      <c r="D17" s="88" t="s">
        <v>76</v>
      </c>
      <c r="E17" s="88"/>
      <c r="F17" s="104" t="s">
        <v>72</v>
      </c>
      <c r="G17" s="104"/>
      <c r="I17" s="37"/>
      <c r="J17" s="38" t="s">
        <v>77</v>
      </c>
      <c r="K17" s="37" t="s">
        <v>72</v>
      </c>
      <c r="L17" s="88" t="s">
        <v>76</v>
      </c>
      <c r="M17" s="88"/>
      <c r="N17" s="88" t="s">
        <v>72</v>
      </c>
      <c r="O17" s="88"/>
      <c r="R17" s="9" t="s">
        <v>4</v>
      </c>
      <c r="S17" s="10" t="s">
        <v>2</v>
      </c>
      <c r="T17" s="84" t="s">
        <v>4</v>
      </c>
    </row>
    <row r="18" spans="1:20" s="32" customFormat="1" ht="18" customHeight="1" x14ac:dyDescent="0.35">
      <c r="A18" s="39" t="s">
        <v>166</v>
      </c>
      <c r="B18" s="40"/>
      <c r="C18" s="41" t="e">
        <f>VLOOKUP(B18,$R$2:$S$180,2,0)</f>
        <v>#N/A</v>
      </c>
      <c r="D18" s="98">
        <f>B18</f>
        <v>0</v>
      </c>
      <c r="E18" s="98"/>
      <c r="F18" s="42" t="e">
        <f t="shared" ref="F18:F20" si="3">VLOOKUP(D18,$R$2:$S$180,2,0)</f>
        <v>#N/A</v>
      </c>
      <c r="G18" s="43"/>
      <c r="I18" s="39" t="s">
        <v>166</v>
      </c>
      <c r="J18" s="40"/>
      <c r="K18" s="41" t="e">
        <f t="shared" ref="K18:K20" si="4">VLOOKUP(J18,$R$2:$S$180,2,0)</f>
        <v>#N/A</v>
      </c>
      <c r="L18" s="99">
        <f>J18</f>
        <v>0</v>
      </c>
      <c r="M18" s="99"/>
      <c r="N18" s="44" t="e">
        <f t="shared" ref="N18:N20" si="5">VLOOKUP(L18,$R$2:$S$180,2,0)</f>
        <v>#N/A</v>
      </c>
      <c r="O18" s="44"/>
      <c r="R18" s="9" t="s">
        <v>88</v>
      </c>
      <c r="S18" s="10" t="s">
        <v>2</v>
      </c>
      <c r="T18" s="84" t="s">
        <v>88</v>
      </c>
    </row>
    <row r="19" spans="1:20" s="32" customFormat="1" ht="18" customHeight="1" x14ac:dyDescent="0.35">
      <c r="A19" s="45" t="s">
        <v>167</v>
      </c>
      <c r="B19" s="46"/>
      <c r="C19" s="47" t="e">
        <f>VLOOKUP(B19,$R$2:$S$180,2,0)</f>
        <v>#N/A</v>
      </c>
      <c r="D19" s="100">
        <f>B19</f>
        <v>0</v>
      </c>
      <c r="E19" s="100"/>
      <c r="F19" s="48" t="e">
        <f t="shared" si="3"/>
        <v>#N/A</v>
      </c>
      <c r="G19" s="49"/>
      <c r="I19" s="45" t="s">
        <v>167</v>
      </c>
      <c r="J19" s="46"/>
      <c r="K19" s="47" t="e">
        <f t="shared" si="4"/>
        <v>#N/A</v>
      </c>
      <c r="L19" s="101">
        <f>J19</f>
        <v>0</v>
      </c>
      <c r="M19" s="101"/>
      <c r="N19" s="50" t="e">
        <f t="shared" si="5"/>
        <v>#N/A</v>
      </c>
      <c r="O19" s="50"/>
      <c r="R19" s="9" t="s">
        <v>5</v>
      </c>
      <c r="S19" s="10">
        <v>0.2</v>
      </c>
      <c r="T19" s="84" t="s">
        <v>5</v>
      </c>
    </row>
    <row r="20" spans="1:20" s="32" customFormat="1" ht="18" customHeight="1" x14ac:dyDescent="0.35">
      <c r="A20" s="51" t="s">
        <v>168</v>
      </c>
      <c r="B20" s="52"/>
      <c r="C20" s="53" t="e">
        <f>VLOOKUP(B20,$R$2:$S$180,2,0)</f>
        <v>#N/A</v>
      </c>
      <c r="D20" s="102">
        <f>B20</f>
        <v>0</v>
      </c>
      <c r="E20" s="102"/>
      <c r="F20" s="54" t="e">
        <f t="shared" si="3"/>
        <v>#N/A</v>
      </c>
      <c r="G20" s="55"/>
      <c r="I20" s="51" t="s">
        <v>168</v>
      </c>
      <c r="J20" s="52"/>
      <c r="K20" s="53" t="e">
        <f t="shared" si="4"/>
        <v>#N/A</v>
      </c>
      <c r="L20" s="103">
        <f>J20</f>
        <v>0</v>
      </c>
      <c r="M20" s="103"/>
      <c r="N20" s="56" t="e">
        <f t="shared" si="5"/>
        <v>#N/A</v>
      </c>
      <c r="O20" s="56"/>
      <c r="R20" s="76" t="s">
        <v>211</v>
      </c>
      <c r="S20" s="10">
        <v>0.2</v>
      </c>
      <c r="T20" s="85" t="s">
        <v>211</v>
      </c>
    </row>
    <row r="21" spans="1:20" s="32" customFormat="1" ht="18" customHeight="1" x14ac:dyDescent="0.35">
      <c r="A21" s="57" t="s">
        <v>0</v>
      </c>
      <c r="B21" s="58"/>
      <c r="C21" s="62">
        <f t="array" ref="C21">SUM(IFERROR(C18:C20,0))</f>
        <v>0</v>
      </c>
      <c r="D21" s="87" t="s">
        <v>73</v>
      </c>
      <c r="E21" s="87"/>
      <c r="F21" s="60">
        <f t="array" ref="F21">SUM(IFERROR(F18:F20,0))</f>
        <v>0</v>
      </c>
      <c r="G21" s="60"/>
      <c r="I21" s="57" t="s">
        <v>0</v>
      </c>
      <c r="J21" s="58"/>
      <c r="K21" s="62">
        <f t="array" ref="K21">SUM(IFERROR(K18:K20,0))</f>
        <v>0</v>
      </c>
      <c r="L21" s="88" t="s">
        <v>73</v>
      </c>
      <c r="M21" s="88"/>
      <c r="N21" s="60">
        <f t="array" ref="N21">SUM(IFERROR(N18:N20,0))</f>
        <v>0</v>
      </c>
      <c r="O21" s="60"/>
      <c r="R21" s="9" t="s">
        <v>6</v>
      </c>
      <c r="S21" s="10">
        <v>0.4</v>
      </c>
      <c r="T21" s="84" t="s">
        <v>6</v>
      </c>
    </row>
    <row r="22" spans="1:20" s="32" customFormat="1" ht="18" customHeight="1" x14ac:dyDescent="0.35">
      <c r="R22" s="76" t="s">
        <v>213</v>
      </c>
      <c r="S22" s="10">
        <v>0.4</v>
      </c>
      <c r="T22" s="85" t="s">
        <v>213</v>
      </c>
    </row>
    <row r="23" spans="1:20" s="32" customFormat="1" ht="18" customHeight="1" x14ac:dyDescent="0.35">
      <c r="A23" s="32" t="s">
        <v>75</v>
      </c>
      <c r="B23" s="89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1"/>
      <c r="R23" s="9" t="s">
        <v>7</v>
      </c>
      <c r="S23" s="10">
        <v>0.7</v>
      </c>
      <c r="T23" s="84" t="s">
        <v>7</v>
      </c>
    </row>
    <row r="24" spans="1:20" s="32" customFormat="1" ht="18" customHeight="1" x14ac:dyDescent="0.35">
      <c r="B24" s="92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4"/>
      <c r="R24" s="76" t="s">
        <v>212</v>
      </c>
      <c r="S24" s="10">
        <v>0.7</v>
      </c>
      <c r="T24" s="85" t="s">
        <v>212</v>
      </c>
    </row>
    <row r="25" spans="1:20" s="32" customFormat="1" ht="18" customHeight="1" x14ac:dyDescent="0.35">
      <c r="B25" s="92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4"/>
      <c r="R25" s="9" t="s">
        <v>8</v>
      </c>
      <c r="S25" s="10">
        <v>0.5</v>
      </c>
      <c r="T25" s="84" t="s">
        <v>8</v>
      </c>
    </row>
    <row r="26" spans="1:20" s="32" customFormat="1" ht="18" customHeight="1" x14ac:dyDescent="0.35"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7"/>
      <c r="R26" s="9" t="s">
        <v>89</v>
      </c>
      <c r="S26" s="10">
        <v>0.5</v>
      </c>
      <c r="T26" s="84" t="s">
        <v>89</v>
      </c>
    </row>
    <row r="27" spans="1:20" s="32" customFormat="1" ht="18" customHeight="1" x14ac:dyDescent="0.35">
      <c r="R27" s="9" t="s">
        <v>9</v>
      </c>
      <c r="S27" s="10">
        <v>0.6</v>
      </c>
      <c r="T27" s="84" t="s">
        <v>9</v>
      </c>
    </row>
    <row r="28" spans="1:20" s="32" customFormat="1" ht="18" customHeight="1" x14ac:dyDescent="0.35">
      <c r="R28" s="9" t="s">
        <v>90</v>
      </c>
      <c r="S28" s="10">
        <v>0.6</v>
      </c>
      <c r="T28" s="84" t="s">
        <v>90</v>
      </c>
    </row>
    <row r="29" spans="1:20" s="32" customFormat="1" ht="18" customHeight="1" x14ac:dyDescent="0.35">
      <c r="R29" s="9" t="s">
        <v>10</v>
      </c>
      <c r="S29" s="10">
        <v>0.6</v>
      </c>
      <c r="T29" s="84" t="s">
        <v>10</v>
      </c>
    </row>
    <row r="30" spans="1:20" s="32" customFormat="1" ht="18" customHeight="1" x14ac:dyDescent="0.35">
      <c r="R30" s="9" t="s">
        <v>91</v>
      </c>
      <c r="S30" s="10">
        <v>0.6</v>
      </c>
      <c r="T30" s="84" t="s">
        <v>91</v>
      </c>
    </row>
    <row r="31" spans="1:20" s="32" customFormat="1" ht="18" customHeight="1" x14ac:dyDescent="0.35">
      <c r="R31" s="9" t="s">
        <v>11</v>
      </c>
      <c r="S31" s="10">
        <v>0.7</v>
      </c>
      <c r="T31" s="84" t="s">
        <v>11</v>
      </c>
    </row>
    <row r="32" spans="1:20" s="32" customFormat="1" ht="18" customHeight="1" x14ac:dyDescent="0.35">
      <c r="R32" s="9" t="s">
        <v>92</v>
      </c>
      <c r="S32" s="10">
        <v>0.7</v>
      </c>
      <c r="T32" s="84" t="s">
        <v>92</v>
      </c>
    </row>
    <row r="33" spans="18:20" s="32" customFormat="1" ht="18" customHeight="1" x14ac:dyDescent="0.35">
      <c r="R33" s="9" t="s">
        <v>12</v>
      </c>
      <c r="S33" s="10">
        <v>0.7</v>
      </c>
      <c r="T33" s="84" t="s">
        <v>12</v>
      </c>
    </row>
    <row r="34" spans="18:20" s="32" customFormat="1" ht="18" customHeight="1" x14ac:dyDescent="0.35">
      <c r="R34" s="9" t="s">
        <v>93</v>
      </c>
      <c r="S34" s="10">
        <v>0.7</v>
      </c>
      <c r="T34" s="84" t="s">
        <v>93</v>
      </c>
    </row>
    <row r="35" spans="18:20" s="32" customFormat="1" ht="18" customHeight="1" x14ac:dyDescent="0.35">
      <c r="R35" s="9" t="s">
        <v>13</v>
      </c>
      <c r="S35" s="10">
        <v>0.7</v>
      </c>
      <c r="T35" s="84" t="s">
        <v>13</v>
      </c>
    </row>
    <row r="36" spans="18:20" x14ac:dyDescent="0.35">
      <c r="R36" s="9" t="s">
        <v>94</v>
      </c>
      <c r="S36" s="10">
        <v>0.7</v>
      </c>
      <c r="T36" s="84" t="s">
        <v>94</v>
      </c>
    </row>
    <row r="37" spans="18:20" x14ac:dyDescent="0.35">
      <c r="R37" s="9" t="s">
        <v>14</v>
      </c>
      <c r="S37" s="10">
        <v>0.9</v>
      </c>
      <c r="T37" s="84" t="s">
        <v>14</v>
      </c>
    </row>
    <row r="38" spans="18:20" x14ac:dyDescent="0.35">
      <c r="R38" s="76" t="s">
        <v>201</v>
      </c>
      <c r="S38" s="10">
        <v>0.9</v>
      </c>
      <c r="T38" s="85" t="s">
        <v>201</v>
      </c>
    </row>
    <row r="39" spans="18:20" x14ac:dyDescent="0.35">
      <c r="R39" s="9" t="s">
        <v>15</v>
      </c>
      <c r="S39" s="10">
        <v>1.2</v>
      </c>
      <c r="T39" s="84" t="s">
        <v>15</v>
      </c>
    </row>
    <row r="40" spans="18:20" x14ac:dyDescent="0.35">
      <c r="R40" s="76" t="s">
        <v>202</v>
      </c>
      <c r="S40" s="10">
        <v>1.2</v>
      </c>
      <c r="T40" s="85" t="s">
        <v>202</v>
      </c>
    </row>
    <row r="41" spans="18:20" x14ac:dyDescent="0.35">
      <c r="R41" s="9" t="s">
        <v>16</v>
      </c>
      <c r="S41" s="10">
        <v>1.5</v>
      </c>
      <c r="T41" s="84" t="s">
        <v>16</v>
      </c>
    </row>
    <row r="42" spans="18:20" x14ac:dyDescent="0.35">
      <c r="R42" s="76" t="s">
        <v>203</v>
      </c>
      <c r="S42" s="10">
        <v>1.5</v>
      </c>
      <c r="T42" s="85" t="s">
        <v>203</v>
      </c>
    </row>
    <row r="43" spans="18:20" x14ac:dyDescent="0.35">
      <c r="R43" s="9" t="s">
        <v>17</v>
      </c>
      <c r="S43" s="10">
        <v>1.9</v>
      </c>
      <c r="T43" s="84" t="s">
        <v>17</v>
      </c>
    </row>
    <row r="44" spans="18:20" x14ac:dyDescent="0.35">
      <c r="R44" s="76" t="s">
        <v>204</v>
      </c>
      <c r="S44" s="10">
        <v>1.9</v>
      </c>
      <c r="T44" s="85" t="s">
        <v>204</v>
      </c>
    </row>
    <row r="45" spans="18:20" x14ac:dyDescent="0.35">
      <c r="R45" s="9" t="s">
        <v>18</v>
      </c>
      <c r="S45" s="10">
        <v>2.2999999999999998</v>
      </c>
      <c r="T45" s="84" t="s">
        <v>18</v>
      </c>
    </row>
    <row r="46" spans="18:20" x14ac:dyDescent="0.35">
      <c r="R46" s="76" t="s">
        <v>205</v>
      </c>
      <c r="S46" s="10">
        <v>2.2999999999999998</v>
      </c>
      <c r="T46" s="85" t="s">
        <v>205</v>
      </c>
    </row>
    <row r="47" spans="18:20" x14ac:dyDescent="0.35">
      <c r="R47" s="9" t="s">
        <v>170</v>
      </c>
      <c r="S47" s="10">
        <v>2.8</v>
      </c>
      <c r="T47" s="84" t="s">
        <v>170</v>
      </c>
    </row>
    <row r="48" spans="18:20" x14ac:dyDescent="0.35">
      <c r="R48" s="76" t="s">
        <v>206</v>
      </c>
      <c r="S48" s="10">
        <v>2.8</v>
      </c>
      <c r="T48" s="85" t="s">
        <v>206</v>
      </c>
    </row>
    <row r="49" spans="18:20" x14ac:dyDescent="0.35">
      <c r="R49" s="9" t="s">
        <v>171</v>
      </c>
      <c r="S49" s="10">
        <v>3.3</v>
      </c>
      <c r="T49" s="84" t="s">
        <v>171</v>
      </c>
    </row>
    <row r="50" spans="18:20" x14ac:dyDescent="0.35">
      <c r="R50" s="76" t="s">
        <v>207</v>
      </c>
      <c r="S50" s="10">
        <v>3.3</v>
      </c>
      <c r="T50" s="85" t="s">
        <v>207</v>
      </c>
    </row>
    <row r="51" spans="18:20" x14ac:dyDescent="0.35">
      <c r="R51" s="9" t="s">
        <v>172</v>
      </c>
      <c r="S51" s="10">
        <v>4.5</v>
      </c>
      <c r="T51" s="84" t="s">
        <v>172</v>
      </c>
    </row>
    <row r="52" spans="18:20" x14ac:dyDescent="0.35">
      <c r="R52" s="76" t="s">
        <v>208</v>
      </c>
      <c r="S52" s="10">
        <v>4.5</v>
      </c>
      <c r="T52" s="85" t="s">
        <v>208</v>
      </c>
    </row>
    <row r="53" spans="18:20" x14ac:dyDescent="0.35">
      <c r="R53" s="9" t="s">
        <v>19</v>
      </c>
      <c r="S53" s="10">
        <v>2</v>
      </c>
      <c r="T53" s="84" t="s">
        <v>19</v>
      </c>
    </row>
    <row r="54" spans="18:20" x14ac:dyDescent="0.35">
      <c r="R54" s="9" t="s">
        <v>95</v>
      </c>
      <c r="S54" s="10">
        <v>2</v>
      </c>
      <c r="T54" s="84" t="s">
        <v>95</v>
      </c>
    </row>
    <row r="55" spans="18:20" x14ac:dyDescent="0.35">
      <c r="R55" s="9" t="s">
        <v>20</v>
      </c>
      <c r="S55" s="10">
        <v>2.4</v>
      </c>
      <c r="T55" s="84" t="s">
        <v>20</v>
      </c>
    </row>
    <row r="56" spans="18:20" x14ac:dyDescent="0.35">
      <c r="R56" s="9" t="s">
        <v>96</v>
      </c>
      <c r="S56" s="10">
        <v>2.4</v>
      </c>
      <c r="T56" s="84" t="s">
        <v>96</v>
      </c>
    </row>
    <row r="57" spans="18:20" x14ac:dyDescent="0.35">
      <c r="R57" s="9" t="s">
        <v>21</v>
      </c>
      <c r="S57" s="10">
        <v>2.8</v>
      </c>
      <c r="T57" s="84" t="s">
        <v>21</v>
      </c>
    </row>
    <row r="58" spans="18:20" x14ac:dyDescent="0.35">
      <c r="R58" s="9" t="s">
        <v>97</v>
      </c>
      <c r="S58" s="10">
        <v>2.8</v>
      </c>
      <c r="T58" s="84" t="s">
        <v>97</v>
      </c>
    </row>
    <row r="59" spans="18:20" x14ac:dyDescent="0.35">
      <c r="R59" s="9" t="s">
        <v>22</v>
      </c>
      <c r="S59" s="10">
        <v>2.4</v>
      </c>
      <c r="T59" s="84" t="s">
        <v>22</v>
      </c>
    </row>
    <row r="60" spans="18:20" x14ac:dyDescent="0.35">
      <c r="R60" s="9" t="s">
        <v>98</v>
      </c>
      <c r="S60" s="10">
        <v>2.4</v>
      </c>
      <c r="T60" s="84" t="s">
        <v>98</v>
      </c>
    </row>
    <row r="61" spans="18:20" x14ac:dyDescent="0.35">
      <c r="R61" s="9" t="s">
        <v>23</v>
      </c>
      <c r="S61" s="10">
        <v>2.8</v>
      </c>
      <c r="T61" s="84" t="s">
        <v>23</v>
      </c>
    </row>
    <row r="62" spans="18:20" x14ac:dyDescent="0.35">
      <c r="R62" s="9" t="s">
        <v>99</v>
      </c>
      <c r="S62" s="10">
        <v>2.8</v>
      </c>
      <c r="T62" s="84" t="s">
        <v>99</v>
      </c>
    </row>
    <row r="63" spans="18:20" x14ac:dyDescent="0.35">
      <c r="R63" s="9" t="s">
        <v>173</v>
      </c>
      <c r="S63" s="10">
        <v>3.2</v>
      </c>
      <c r="T63" s="84" t="s">
        <v>173</v>
      </c>
    </row>
    <row r="64" spans="18:20" x14ac:dyDescent="0.35">
      <c r="R64" s="9" t="s">
        <v>174</v>
      </c>
      <c r="S64" s="10">
        <v>3.2</v>
      </c>
      <c r="T64" s="84" t="s">
        <v>174</v>
      </c>
    </row>
    <row r="65" spans="18:20" x14ac:dyDescent="0.35">
      <c r="R65" s="9" t="s">
        <v>24</v>
      </c>
      <c r="S65" s="10">
        <v>2.8</v>
      </c>
      <c r="T65" s="84" t="s">
        <v>24</v>
      </c>
    </row>
    <row r="66" spans="18:20" x14ac:dyDescent="0.35">
      <c r="R66" s="9" t="s">
        <v>100</v>
      </c>
      <c r="S66" s="10">
        <v>2.8</v>
      </c>
      <c r="T66" s="84" t="s">
        <v>100</v>
      </c>
    </row>
    <row r="67" spans="18:20" x14ac:dyDescent="0.35">
      <c r="R67" s="9" t="s">
        <v>25</v>
      </c>
      <c r="S67" s="10">
        <v>3.2</v>
      </c>
      <c r="T67" s="84" t="s">
        <v>25</v>
      </c>
    </row>
    <row r="68" spans="18:20" x14ac:dyDescent="0.35">
      <c r="R68" s="9" t="s">
        <v>101</v>
      </c>
      <c r="S68" s="10">
        <v>3.2</v>
      </c>
      <c r="T68" s="84" t="s">
        <v>101</v>
      </c>
    </row>
    <row r="69" spans="18:20" x14ac:dyDescent="0.35">
      <c r="R69" s="9" t="s">
        <v>175</v>
      </c>
      <c r="S69" s="10">
        <v>3.6</v>
      </c>
      <c r="T69" s="84" t="s">
        <v>175</v>
      </c>
    </row>
    <row r="70" spans="18:20" x14ac:dyDescent="0.35">
      <c r="R70" s="9" t="s">
        <v>176</v>
      </c>
      <c r="S70" s="10">
        <v>3.6</v>
      </c>
      <c r="T70" s="84" t="s">
        <v>176</v>
      </c>
    </row>
    <row r="71" spans="18:20" x14ac:dyDescent="0.35">
      <c r="R71" s="9" t="s">
        <v>26</v>
      </c>
      <c r="S71" s="10">
        <v>2.4</v>
      </c>
      <c r="T71" s="84" t="s">
        <v>26</v>
      </c>
    </row>
    <row r="72" spans="18:20" x14ac:dyDescent="0.35">
      <c r="R72" s="9" t="s">
        <v>102</v>
      </c>
      <c r="S72" s="10">
        <v>2.4</v>
      </c>
      <c r="T72" s="84" t="s">
        <v>102</v>
      </c>
    </row>
    <row r="73" spans="18:20" x14ac:dyDescent="0.35">
      <c r="R73" s="9" t="s">
        <v>27</v>
      </c>
      <c r="S73" s="10">
        <v>2.8</v>
      </c>
      <c r="T73" s="84" t="s">
        <v>27</v>
      </c>
    </row>
    <row r="74" spans="18:20" x14ac:dyDescent="0.35">
      <c r="R74" s="9" t="s">
        <v>103</v>
      </c>
      <c r="S74" s="10">
        <v>2.8</v>
      </c>
      <c r="T74" s="84" t="s">
        <v>103</v>
      </c>
    </row>
    <row r="75" spans="18:20" x14ac:dyDescent="0.35">
      <c r="R75" s="9" t="s">
        <v>28</v>
      </c>
      <c r="S75" s="10">
        <v>3.2</v>
      </c>
      <c r="T75" s="84" t="s">
        <v>28</v>
      </c>
    </row>
    <row r="76" spans="18:20" x14ac:dyDescent="0.35">
      <c r="R76" s="9" t="s">
        <v>104</v>
      </c>
      <c r="S76" s="10">
        <v>3.2</v>
      </c>
      <c r="T76" s="84" t="s">
        <v>104</v>
      </c>
    </row>
    <row r="77" spans="18:20" x14ac:dyDescent="0.35">
      <c r="R77" s="9" t="s">
        <v>29</v>
      </c>
      <c r="S77" s="10">
        <v>2.8</v>
      </c>
      <c r="T77" s="84" t="s">
        <v>29</v>
      </c>
    </row>
    <row r="78" spans="18:20" x14ac:dyDescent="0.35">
      <c r="R78" s="9" t="s">
        <v>105</v>
      </c>
      <c r="S78" s="10">
        <v>2.8</v>
      </c>
      <c r="T78" s="84" t="s">
        <v>105</v>
      </c>
    </row>
    <row r="79" spans="18:20" x14ac:dyDescent="0.35">
      <c r="R79" s="9" t="s">
        <v>30</v>
      </c>
      <c r="S79" s="10">
        <v>3.2</v>
      </c>
      <c r="T79" s="84" t="s">
        <v>30</v>
      </c>
    </row>
    <row r="80" spans="18:20" x14ac:dyDescent="0.35">
      <c r="R80" s="9" t="s">
        <v>106</v>
      </c>
      <c r="S80" s="10">
        <v>3.2</v>
      </c>
      <c r="T80" s="84" t="s">
        <v>106</v>
      </c>
    </row>
    <row r="81" spans="18:20" x14ac:dyDescent="0.35">
      <c r="R81" s="9" t="s">
        <v>31</v>
      </c>
      <c r="S81" s="10">
        <v>3.6</v>
      </c>
      <c r="T81" s="84" t="s">
        <v>31</v>
      </c>
    </row>
    <row r="82" spans="18:20" x14ac:dyDescent="0.35">
      <c r="R82" s="9" t="s">
        <v>107</v>
      </c>
      <c r="S82" s="10">
        <v>3.6</v>
      </c>
      <c r="T82" s="84" t="s">
        <v>107</v>
      </c>
    </row>
    <row r="83" spans="18:20" x14ac:dyDescent="0.35">
      <c r="R83" s="9" t="s">
        <v>32</v>
      </c>
      <c r="S83" s="10">
        <v>3.2</v>
      </c>
      <c r="T83" s="84" t="s">
        <v>32</v>
      </c>
    </row>
    <row r="84" spans="18:20" x14ac:dyDescent="0.35">
      <c r="R84" s="9" t="s">
        <v>108</v>
      </c>
      <c r="S84" s="10">
        <v>3.2</v>
      </c>
      <c r="T84" s="84" t="s">
        <v>108</v>
      </c>
    </row>
    <row r="85" spans="18:20" x14ac:dyDescent="0.35">
      <c r="R85" s="9" t="s">
        <v>33</v>
      </c>
      <c r="S85" s="10">
        <v>3.6</v>
      </c>
      <c r="T85" s="84" t="s">
        <v>33</v>
      </c>
    </row>
    <row r="86" spans="18:20" x14ac:dyDescent="0.35">
      <c r="R86" s="9" t="s">
        <v>109</v>
      </c>
      <c r="S86" s="10">
        <v>3.6</v>
      </c>
      <c r="T86" s="84" t="s">
        <v>109</v>
      </c>
    </row>
    <row r="87" spans="18:20" x14ac:dyDescent="0.35">
      <c r="R87" s="9" t="s">
        <v>34</v>
      </c>
      <c r="S87" s="10">
        <v>4</v>
      </c>
      <c r="T87" s="84" t="s">
        <v>34</v>
      </c>
    </row>
    <row r="88" spans="18:20" x14ac:dyDescent="0.35">
      <c r="R88" s="9" t="s">
        <v>110</v>
      </c>
      <c r="S88" s="10">
        <v>4</v>
      </c>
      <c r="T88" s="84" t="s">
        <v>110</v>
      </c>
    </row>
    <row r="89" spans="18:20" x14ac:dyDescent="0.35">
      <c r="R89" s="9" t="s">
        <v>35</v>
      </c>
      <c r="S89" s="10">
        <v>3.2</v>
      </c>
      <c r="T89" s="84" t="s">
        <v>35</v>
      </c>
    </row>
    <row r="90" spans="18:20" x14ac:dyDescent="0.35">
      <c r="R90" s="9" t="s">
        <v>111</v>
      </c>
      <c r="S90" s="10">
        <v>3.2</v>
      </c>
      <c r="T90" s="84" t="s">
        <v>111</v>
      </c>
    </row>
    <row r="91" spans="18:20" x14ac:dyDescent="0.35">
      <c r="R91" s="9" t="s">
        <v>36</v>
      </c>
      <c r="S91" s="10">
        <v>3.6</v>
      </c>
      <c r="T91" s="84" t="s">
        <v>36</v>
      </c>
    </row>
    <row r="92" spans="18:20" x14ac:dyDescent="0.35">
      <c r="R92" s="9" t="s">
        <v>112</v>
      </c>
      <c r="S92" s="10">
        <v>3.6</v>
      </c>
      <c r="T92" s="84" t="s">
        <v>112</v>
      </c>
    </row>
    <row r="93" spans="18:20" x14ac:dyDescent="0.35">
      <c r="R93" s="9" t="s">
        <v>177</v>
      </c>
      <c r="S93" s="10">
        <v>4</v>
      </c>
      <c r="T93" s="84" t="s">
        <v>177</v>
      </c>
    </row>
    <row r="94" spans="18:20" x14ac:dyDescent="0.35">
      <c r="R94" s="9" t="s">
        <v>178</v>
      </c>
      <c r="S94" s="10">
        <v>4</v>
      </c>
      <c r="T94" s="84" t="s">
        <v>178</v>
      </c>
    </row>
    <row r="95" spans="18:20" x14ac:dyDescent="0.35">
      <c r="R95" s="9" t="s">
        <v>37</v>
      </c>
      <c r="S95" s="10">
        <v>3.6</v>
      </c>
      <c r="T95" s="84" t="s">
        <v>37</v>
      </c>
    </row>
    <row r="96" spans="18:20" x14ac:dyDescent="0.35">
      <c r="R96" s="9" t="s">
        <v>113</v>
      </c>
      <c r="S96" s="10">
        <v>3.6</v>
      </c>
      <c r="T96" s="84" t="s">
        <v>113</v>
      </c>
    </row>
    <row r="97" spans="18:20" x14ac:dyDescent="0.35">
      <c r="R97" s="9" t="s">
        <v>38</v>
      </c>
      <c r="S97" s="10">
        <v>4</v>
      </c>
      <c r="T97" s="84" t="s">
        <v>38</v>
      </c>
    </row>
    <row r="98" spans="18:20" x14ac:dyDescent="0.35">
      <c r="R98" s="9" t="s">
        <v>116</v>
      </c>
      <c r="S98" s="10">
        <v>4</v>
      </c>
      <c r="T98" s="84" t="s">
        <v>116</v>
      </c>
    </row>
    <row r="99" spans="18:20" x14ac:dyDescent="0.35">
      <c r="R99" s="9" t="s">
        <v>39</v>
      </c>
      <c r="S99" s="10">
        <v>4.4000000000000004</v>
      </c>
      <c r="T99" s="84" t="s">
        <v>39</v>
      </c>
    </row>
    <row r="100" spans="18:20" x14ac:dyDescent="0.35">
      <c r="R100" s="9" t="s">
        <v>119</v>
      </c>
      <c r="S100" s="10">
        <v>4.4000000000000004</v>
      </c>
      <c r="T100" s="84" t="s">
        <v>119</v>
      </c>
    </row>
    <row r="101" spans="18:20" x14ac:dyDescent="0.35">
      <c r="R101" s="9" t="s">
        <v>114</v>
      </c>
      <c r="S101" s="10">
        <v>3.6</v>
      </c>
      <c r="T101" s="84" t="s">
        <v>114</v>
      </c>
    </row>
    <row r="102" spans="18:20" x14ac:dyDescent="0.35">
      <c r="R102" s="9" t="s">
        <v>115</v>
      </c>
      <c r="S102" s="10">
        <v>3.6</v>
      </c>
      <c r="T102" s="84" t="s">
        <v>115</v>
      </c>
    </row>
    <row r="103" spans="18:20" x14ac:dyDescent="0.35">
      <c r="R103" s="9" t="s">
        <v>117</v>
      </c>
      <c r="S103" s="10">
        <v>4</v>
      </c>
      <c r="T103" s="84" t="s">
        <v>117</v>
      </c>
    </row>
    <row r="104" spans="18:20" x14ac:dyDescent="0.35">
      <c r="R104" s="9" t="s">
        <v>118</v>
      </c>
      <c r="S104" s="10">
        <v>4</v>
      </c>
      <c r="T104" s="84" t="s">
        <v>118</v>
      </c>
    </row>
    <row r="105" spans="18:20" x14ac:dyDescent="0.35">
      <c r="R105" s="9" t="s">
        <v>40</v>
      </c>
      <c r="S105" s="10">
        <v>3.6</v>
      </c>
      <c r="T105" s="84" t="s">
        <v>40</v>
      </c>
    </row>
    <row r="106" spans="18:20" x14ac:dyDescent="0.35">
      <c r="R106" s="9" t="s">
        <v>120</v>
      </c>
      <c r="S106" s="10">
        <v>3.6</v>
      </c>
      <c r="T106" s="84" t="s">
        <v>120</v>
      </c>
    </row>
    <row r="107" spans="18:20" x14ac:dyDescent="0.35">
      <c r="R107" s="9" t="s">
        <v>41</v>
      </c>
      <c r="S107" s="10">
        <v>4</v>
      </c>
      <c r="T107" s="84" t="s">
        <v>41</v>
      </c>
    </row>
    <row r="108" spans="18:20" x14ac:dyDescent="0.35">
      <c r="R108" s="9" t="s">
        <v>121</v>
      </c>
      <c r="S108" s="10">
        <v>4</v>
      </c>
      <c r="T108" s="84" t="s">
        <v>121</v>
      </c>
    </row>
    <row r="109" spans="18:20" x14ac:dyDescent="0.35">
      <c r="R109" s="9" t="s">
        <v>179</v>
      </c>
      <c r="S109" s="10">
        <v>4.4000000000000004</v>
      </c>
      <c r="T109" s="84" t="s">
        <v>179</v>
      </c>
    </row>
    <row r="110" spans="18:20" x14ac:dyDescent="0.35">
      <c r="R110" s="9" t="s">
        <v>180</v>
      </c>
      <c r="S110" s="10">
        <v>4.4000000000000004</v>
      </c>
      <c r="T110" s="84" t="s">
        <v>180</v>
      </c>
    </row>
    <row r="111" spans="18:20" x14ac:dyDescent="0.35">
      <c r="R111" s="9" t="s">
        <v>42</v>
      </c>
      <c r="S111" s="10">
        <v>4</v>
      </c>
      <c r="T111" s="84" t="s">
        <v>42</v>
      </c>
    </row>
    <row r="112" spans="18:20" x14ac:dyDescent="0.35">
      <c r="R112" s="9" t="s">
        <v>122</v>
      </c>
      <c r="S112" s="10">
        <v>4</v>
      </c>
      <c r="T112" s="84" t="s">
        <v>122</v>
      </c>
    </row>
    <row r="113" spans="18:20" x14ac:dyDescent="0.35">
      <c r="R113" s="9" t="s">
        <v>181</v>
      </c>
      <c r="S113" s="10">
        <v>4</v>
      </c>
      <c r="T113" s="84" t="s">
        <v>181</v>
      </c>
    </row>
    <row r="114" spans="18:20" x14ac:dyDescent="0.35">
      <c r="R114" s="9" t="s">
        <v>182</v>
      </c>
      <c r="S114" s="10">
        <v>4</v>
      </c>
      <c r="T114" s="84" t="s">
        <v>182</v>
      </c>
    </row>
    <row r="115" spans="18:20" x14ac:dyDescent="0.35">
      <c r="R115" s="9" t="s">
        <v>43</v>
      </c>
      <c r="S115" s="10">
        <v>4.4000000000000004</v>
      </c>
      <c r="T115" s="84" t="s">
        <v>43</v>
      </c>
    </row>
    <row r="116" spans="18:20" x14ac:dyDescent="0.35">
      <c r="R116" s="9" t="s">
        <v>123</v>
      </c>
      <c r="S116" s="10">
        <v>4.4000000000000004</v>
      </c>
      <c r="T116" s="84" t="s">
        <v>123</v>
      </c>
    </row>
    <row r="117" spans="18:20" x14ac:dyDescent="0.35">
      <c r="R117" s="9" t="s">
        <v>183</v>
      </c>
      <c r="S117" s="10">
        <v>4.4000000000000004</v>
      </c>
      <c r="T117" s="84" t="s">
        <v>183</v>
      </c>
    </row>
    <row r="118" spans="18:20" x14ac:dyDescent="0.35">
      <c r="R118" s="9" t="s">
        <v>184</v>
      </c>
      <c r="S118" s="10">
        <v>4.4000000000000004</v>
      </c>
      <c r="T118" s="84" t="s">
        <v>184</v>
      </c>
    </row>
    <row r="119" spans="18:20" x14ac:dyDescent="0.35">
      <c r="R119" s="9" t="s">
        <v>44</v>
      </c>
      <c r="S119" s="10">
        <v>4.8</v>
      </c>
      <c r="T119" s="84" t="s">
        <v>44</v>
      </c>
    </row>
    <row r="120" spans="18:20" x14ac:dyDescent="0.35">
      <c r="R120" s="9" t="s">
        <v>124</v>
      </c>
      <c r="S120" s="10">
        <v>4.8</v>
      </c>
      <c r="T120" s="84" t="s">
        <v>124</v>
      </c>
    </row>
    <row r="121" spans="18:20" x14ac:dyDescent="0.35">
      <c r="R121" s="9" t="s">
        <v>185</v>
      </c>
      <c r="S121" s="10">
        <v>4.8</v>
      </c>
      <c r="T121" s="84" t="s">
        <v>185</v>
      </c>
    </row>
    <row r="122" spans="18:20" x14ac:dyDescent="0.35">
      <c r="R122" s="9" t="s">
        <v>185</v>
      </c>
      <c r="S122" s="10">
        <v>4.8</v>
      </c>
      <c r="T122" s="84" t="s">
        <v>185</v>
      </c>
    </row>
    <row r="123" spans="18:20" x14ac:dyDescent="0.35">
      <c r="R123" s="9" t="s">
        <v>45</v>
      </c>
      <c r="S123" s="10">
        <v>4.4000000000000004</v>
      </c>
      <c r="T123" s="84" t="s">
        <v>45</v>
      </c>
    </row>
    <row r="124" spans="18:20" x14ac:dyDescent="0.35">
      <c r="R124" s="9" t="s">
        <v>125</v>
      </c>
      <c r="S124" s="10">
        <v>4.4000000000000004</v>
      </c>
      <c r="T124" s="84" t="s">
        <v>125</v>
      </c>
    </row>
    <row r="125" spans="18:20" x14ac:dyDescent="0.35">
      <c r="R125" s="9" t="s">
        <v>46</v>
      </c>
      <c r="S125" s="10">
        <v>5.2</v>
      </c>
      <c r="T125" s="84" t="s">
        <v>46</v>
      </c>
    </row>
    <row r="126" spans="18:20" x14ac:dyDescent="0.35">
      <c r="R126" s="9" t="s">
        <v>126</v>
      </c>
      <c r="S126" s="10">
        <v>5.2</v>
      </c>
      <c r="T126" s="84" t="s">
        <v>126</v>
      </c>
    </row>
    <row r="127" spans="18:20" x14ac:dyDescent="0.35">
      <c r="R127" s="9" t="s">
        <v>47</v>
      </c>
      <c r="S127" s="10">
        <v>5.2</v>
      </c>
      <c r="T127" s="84" t="s">
        <v>47</v>
      </c>
    </row>
    <row r="128" spans="18:20" x14ac:dyDescent="0.35">
      <c r="R128" s="9" t="s">
        <v>127</v>
      </c>
      <c r="S128" s="10">
        <v>5.2</v>
      </c>
      <c r="T128" s="84" t="s">
        <v>127</v>
      </c>
    </row>
    <row r="129" spans="18:20" x14ac:dyDescent="0.35">
      <c r="R129" s="9" t="s">
        <v>48</v>
      </c>
      <c r="S129" s="10">
        <v>5.2</v>
      </c>
      <c r="T129" s="84" t="s">
        <v>48</v>
      </c>
    </row>
    <row r="130" spans="18:20" x14ac:dyDescent="0.35">
      <c r="R130" s="9" t="s">
        <v>128</v>
      </c>
      <c r="S130" s="10">
        <v>5.2</v>
      </c>
      <c r="T130" s="84" t="s">
        <v>128</v>
      </c>
    </row>
    <row r="131" spans="18:20" x14ac:dyDescent="0.35">
      <c r="R131" s="9" t="s">
        <v>49</v>
      </c>
      <c r="S131" s="10">
        <v>4.4000000000000004</v>
      </c>
      <c r="T131" s="84" t="s">
        <v>49</v>
      </c>
    </row>
    <row r="132" spans="18:20" x14ac:dyDescent="0.35">
      <c r="R132" s="9" t="s">
        <v>129</v>
      </c>
      <c r="S132" s="10">
        <v>4.4000000000000004</v>
      </c>
      <c r="T132" s="84" t="s">
        <v>129</v>
      </c>
    </row>
    <row r="133" spans="18:20" x14ac:dyDescent="0.35">
      <c r="R133" s="9" t="s">
        <v>50</v>
      </c>
      <c r="S133" s="10">
        <v>4.8</v>
      </c>
      <c r="T133" s="84" t="s">
        <v>50</v>
      </c>
    </row>
    <row r="134" spans="18:20" x14ac:dyDescent="0.35">
      <c r="R134" s="9" t="s">
        <v>130</v>
      </c>
      <c r="S134" s="10">
        <v>4.8</v>
      </c>
      <c r="T134" s="84" t="s">
        <v>130</v>
      </c>
    </row>
    <row r="135" spans="18:20" x14ac:dyDescent="0.35">
      <c r="R135" s="9" t="s">
        <v>51</v>
      </c>
      <c r="S135" s="10">
        <v>4</v>
      </c>
      <c r="T135" s="84" t="s">
        <v>51</v>
      </c>
    </row>
    <row r="136" spans="18:20" x14ac:dyDescent="0.35">
      <c r="R136" s="9" t="s">
        <v>131</v>
      </c>
      <c r="S136" s="10">
        <v>4</v>
      </c>
      <c r="T136" s="84" t="s">
        <v>131</v>
      </c>
    </row>
    <row r="137" spans="18:20" x14ac:dyDescent="0.35">
      <c r="R137" s="9" t="s">
        <v>52</v>
      </c>
      <c r="S137" s="10">
        <v>4.4000000000000004</v>
      </c>
      <c r="T137" s="84" t="s">
        <v>52</v>
      </c>
    </row>
    <row r="138" spans="18:20" x14ac:dyDescent="0.35">
      <c r="R138" s="9" t="s">
        <v>132</v>
      </c>
      <c r="S138" s="10">
        <v>4.4000000000000004</v>
      </c>
      <c r="T138" s="84" t="s">
        <v>132</v>
      </c>
    </row>
    <row r="139" spans="18:20" x14ac:dyDescent="0.35">
      <c r="R139" s="9" t="s">
        <v>53</v>
      </c>
      <c r="S139" s="10">
        <v>4.8</v>
      </c>
      <c r="T139" s="84" t="s">
        <v>53</v>
      </c>
    </row>
    <row r="140" spans="18:20" x14ac:dyDescent="0.35">
      <c r="R140" s="9" t="s">
        <v>133</v>
      </c>
      <c r="S140" s="10">
        <v>4.8</v>
      </c>
      <c r="T140" s="84" t="s">
        <v>133</v>
      </c>
    </row>
    <row r="141" spans="18:20" x14ac:dyDescent="0.35">
      <c r="R141" s="9" t="s">
        <v>54</v>
      </c>
      <c r="S141" s="10">
        <v>5.2</v>
      </c>
      <c r="T141" s="84" t="s">
        <v>54</v>
      </c>
    </row>
    <row r="142" spans="18:20" x14ac:dyDescent="0.35">
      <c r="R142" s="9" t="s">
        <v>134</v>
      </c>
      <c r="S142" s="10">
        <v>5.2</v>
      </c>
      <c r="T142" s="84" t="s">
        <v>134</v>
      </c>
    </row>
    <row r="143" spans="18:20" x14ac:dyDescent="0.35">
      <c r="R143" s="9" t="s">
        <v>55</v>
      </c>
      <c r="S143" s="10">
        <v>5.6</v>
      </c>
      <c r="T143" s="84" t="s">
        <v>55</v>
      </c>
    </row>
    <row r="144" spans="18:20" x14ac:dyDescent="0.35">
      <c r="R144" s="9" t="s">
        <v>135</v>
      </c>
      <c r="S144" s="10">
        <v>5.6</v>
      </c>
      <c r="T144" s="84" t="s">
        <v>135</v>
      </c>
    </row>
    <row r="145" spans="18:20" x14ac:dyDescent="0.35">
      <c r="R145" s="9" t="s">
        <v>186</v>
      </c>
      <c r="S145" s="10">
        <v>5.2</v>
      </c>
      <c r="T145" s="84" t="s">
        <v>186</v>
      </c>
    </row>
    <row r="146" spans="18:20" x14ac:dyDescent="0.35">
      <c r="R146" s="9" t="s">
        <v>187</v>
      </c>
      <c r="S146" s="10">
        <v>5.2</v>
      </c>
      <c r="T146" s="84" t="s">
        <v>187</v>
      </c>
    </row>
    <row r="147" spans="18:20" x14ac:dyDescent="0.35">
      <c r="R147" s="9" t="s">
        <v>56</v>
      </c>
      <c r="S147" s="10">
        <v>6</v>
      </c>
      <c r="T147" s="84" t="s">
        <v>56</v>
      </c>
    </row>
    <row r="148" spans="18:20" x14ac:dyDescent="0.35">
      <c r="R148" s="9" t="s">
        <v>136</v>
      </c>
      <c r="S148" s="10">
        <v>6</v>
      </c>
      <c r="T148" s="84" t="s">
        <v>136</v>
      </c>
    </row>
    <row r="149" spans="18:20" x14ac:dyDescent="0.35">
      <c r="R149" s="9" t="s">
        <v>57</v>
      </c>
      <c r="S149" s="10">
        <v>4.5</v>
      </c>
      <c r="T149" s="84" t="s">
        <v>57</v>
      </c>
    </row>
    <row r="150" spans="18:20" x14ac:dyDescent="0.35">
      <c r="R150" s="9" t="s">
        <v>137</v>
      </c>
      <c r="S150" s="10">
        <v>4.5</v>
      </c>
      <c r="T150" s="84" t="s">
        <v>137</v>
      </c>
    </row>
    <row r="151" spans="18:20" x14ac:dyDescent="0.35">
      <c r="R151" s="9" t="s">
        <v>58</v>
      </c>
      <c r="S151" s="10">
        <v>5.3</v>
      </c>
      <c r="T151" s="84" t="s">
        <v>58</v>
      </c>
    </row>
    <row r="152" spans="18:20" x14ac:dyDescent="0.35">
      <c r="R152" s="9" t="s">
        <v>138</v>
      </c>
      <c r="S152" s="10">
        <v>5.3</v>
      </c>
      <c r="T152" s="84" t="s">
        <v>138</v>
      </c>
    </row>
    <row r="153" spans="18:20" x14ac:dyDescent="0.35">
      <c r="R153" s="9" t="s">
        <v>59</v>
      </c>
      <c r="S153" s="10">
        <v>6.1</v>
      </c>
      <c r="T153" s="84" t="s">
        <v>59</v>
      </c>
    </row>
    <row r="154" spans="18:20" x14ac:dyDescent="0.35">
      <c r="R154" s="9" t="s">
        <v>139</v>
      </c>
      <c r="S154" s="10">
        <v>6.1</v>
      </c>
      <c r="T154" s="84" t="s">
        <v>139</v>
      </c>
    </row>
    <row r="155" spans="18:20" x14ac:dyDescent="0.35">
      <c r="R155" s="9" t="s">
        <v>60</v>
      </c>
      <c r="S155" s="10">
        <v>5.0999999999999996</v>
      </c>
      <c r="T155" s="84" t="s">
        <v>60</v>
      </c>
    </row>
    <row r="156" spans="18:20" x14ac:dyDescent="0.35">
      <c r="R156" s="9" t="s">
        <v>140</v>
      </c>
      <c r="S156" s="10">
        <v>5.0999999999999996</v>
      </c>
      <c r="T156" s="84" t="s">
        <v>140</v>
      </c>
    </row>
    <row r="157" spans="18:20" x14ac:dyDescent="0.35">
      <c r="R157" s="9" t="s">
        <v>61</v>
      </c>
      <c r="S157" s="10">
        <v>5.9</v>
      </c>
      <c r="T157" s="84" t="s">
        <v>61</v>
      </c>
    </row>
    <row r="158" spans="18:20" x14ac:dyDescent="0.35">
      <c r="R158" s="9" t="s">
        <v>141</v>
      </c>
      <c r="S158" s="10">
        <v>5.9</v>
      </c>
      <c r="T158" s="84" t="s">
        <v>141</v>
      </c>
    </row>
    <row r="159" spans="18:20" x14ac:dyDescent="0.35">
      <c r="R159" s="9" t="s">
        <v>62</v>
      </c>
      <c r="S159" s="10">
        <v>6.3</v>
      </c>
      <c r="T159" s="84" t="s">
        <v>62</v>
      </c>
    </row>
    <row r="160" spans="18:20" x14ac:dyDescent="0.35">
      <c r="R160" s="9" t="s">
        <v>142</v>
      </c>
      <c r="S160" s="10">
        <v>6.3</v>
      </c>
      <c r="T160" s="84" t="s">
        <v>142</v>
      </c>
    </row>
    <row r="161" spans="18:20" x14ac:dyDescent="0.35">
      <c r="R161" s="9" t="s">
        <v>63</v>
      </c>
      <c r="S161" s="10">
        <v>7.1</v>
      </c>
      <c r="T161" s="84" t="s">
        <v>63</v>
      </c>
    </row>
    <row r="162" spans="18:20" x14ac:dyDescent="0.35">
      <c r="R162" s="9" t="s">
        <v>143</v>
      </c>
      <c r="S162" s="10">
        <v>7.1</v>
      </c>
      <c r="T162" s="84" t="s">
        <v>143</v>
      </c>
    </row>
    <row r="163" spans="18:20" x14ac:dyDescent="0.35">
      <c r="R163" s="9" t="s">
        <v>64</v>
      </c>
      <c r="S163" s="10">
        <v>5.7</v>
      </c>
      <c r="T163" s="84" t="s">
        <v>64</v>
      </c>
    </row>
    <row r="164" spans="18:20" x14ac:dyDescent="0.35">
      <c r="R164" s="9" t="s">
        <v>144</v>
      </c>
      <c r="S164" s="10">
        <v>5.7</v>
      </c>
      <c r="T164" s="84" t="s">
        <v>144</v>
      </c>
    </row>
    <row r="165" spans="18:20" x14ac:dyDescent="0.35">
      <c r="R165" s="9" t="s">
        <v>65</v>
      </c>
      <c r="S165" s="10">
        <v>6.5</v>
      </c>
      <c r="T165" s="84" t="s">
        <v>65</v>
      </c>
    </row>
    <row r="166" spans="18:20" x14ac:dyDescent="0.35">
      <c r="R166" s="9" t="s">
        <v>145</v>
      </c>
      <c r="S166" s="10">
        <v>6.5</v>
      </c>
      <c r="T166" s="84" t="s">
        <v>145</v>
      </c>
    </row>
    <row r="167" spans="18:20" x14ac:dyDescent="0.35">
      <c r="R167" s="9" t="s">
        <v>66</v>
      </c>
      <c r="S167" s="10">
        <v>7.5</v>
      </c>
      <c r="T167" s="84" t="s">
        <v>66</v>
      </c>
    </row>
    <row r="168" spans="18:20" x14ac:dyDescent="0.35">
      <c r="R168" s="9" t="s">
        <v>146</v>
      </c>
      <c r="S168" s="10">
        <v>7.5</v>
      </c>
      <c r="T168" s="84" t="s">
        <v>146</v>
      </c>
    </row>
    <row r="169" spans="18:20" x14ac:dyDescent="0.35">
      <c r="R169" s="9" t="s">
        <v>67</v>
      </c>
      <c r="S169" s="10">
        <v>8.1</v>
      </c>
      <c r="T169" s="84" t="s">
        <v>67</v>
      </c>
    </row>
    <row r="170" spans="18:20" x14ac:dyDescent="0.35">
      <c r="R170" s="9" t="s">
        <v>147</v>
      </c>
      <c r="S170" s="10">
        <v>8.1</v>
      </c>
      <c r="T170" s="84" t="s">
        <v>147</v>
      </c>
    </row>
    <row r="171" spans="18:20" x14ac:dyDescent="0.35">
      <c r="R171" s="9" t="s">
        <v>68</v>
      </c>
      <c r="S171" s="10">
        <v>6.3</v>
      </c>
      <c r="T171" s="84" t="s">
        <v>68</v>
      </c>
    </row>
    <row r="172" spans="18:20" x14ac:dyDescent="0.35">
      <c r="R172" s="9" t="s">
        <v>148</v>
      </c>
      <c r="S172" s="10">
        <v>6.3</v>
      </c>
      <c r="T172" s="84" t="s">
        <v>148</v>
      </c>
    </row>
    <row r="173" spans="18:20" x14ac:dyDescent="0.35">
      <c r="R173" s="9" t="s">
        <v>69</v>
      </c>
      <c r="S173" s="10">
        <v>6.9</v>
      </c>
      <c r="T173" s="84" t="s">
        <v>69</v>
      </c>
    </row>
    <row r="174" spans="18:20" x14ac:dyDescent="0.35">
      <c r="R174" s="9" t="s">
        <v>149</v>
      </c>
      <c r="S174" s="10">
        <v>6.9</v>
      </c>
      <c r="T174" s="84" t="s">
        <v>149</v>
      </c>
    </row>
    <row r="175" spans="18:20" x14ac:dyDescent="0.35">
      <c r="R175" s="9" t="s">
        <v>188</v>
      </c>
      <c r="S175" s="10">
        <v>5.7</v>
      </c>
      <c r="T175" s="84" t="s">
        <v>188</v>
      </c>
    </row>
    <row r="176" spans="18:20" x14ac:dyDescent="0.35">
      <c r="R176" s="9" t="s">
        <v>189</v>
      </c>
      <c r="S176" s="10">
        <v>5.7</v>
      </c>
      <c r="T176" s="84" t="s">
        <v>189</v>
      </c>
    </row>
    <row r="177" spans="18:20" x14ac:dyDescent="0.35">
      <c r="R177" s="9" t="s">
        <v>190</v>
      </c>
      <c r="S177" s="10">
        <v>6.5</v>
      </c>
      <c r="T177" s="84" t="s">
        <v>190</v>
      </c>
    </row>
    <row r="178" spans="18:20" x14ac:dyDescent="0.35">
      <c r="R178" s="9" t="s">
        <v>191</v>
      </c>
      <c r="S178" s="10">
        <v>6.5</v>
      </c>
      <c r="T178" s="84" t="s">
        <v>191</v>
      </c>
    </row>
    <row r="179" spans="18:20" x14ac:dyDescent="0.35">
      <c r="R179" s="9" t="s">
        <v>192</v>
      </c>
      <c r="S179" s="10">
        <v>8</v>
      </c>
      <c r="T179" s="84" t="s">
        <v>192</v>
      </c>
    </row>
    <row r="180" spans="18:20" x14ac:dyDescent="0.35">
      <c r="R180" s="70" t="s">
        <v>193</v>
      </c>
      <c r="S180" s="71">
        <v>8</v>
      </c>
      <c r="T180" s="86" t="s">
        <v>193</v>
      </c>
    </row>
  </sheetData>
  <sheetProtection algorithmName="SHA-512" hashValue="ffKKrOK77Hd4UnoThV1wgbPbJgh4WrUp6mzk5gnWgnFNnIFHM8GFh8+7oFQ9Bh7dF6RJcDb3WjeB3wwi3G2mfQ==" saltValue="5ZB8XtR3fnK4+Gfy9cTWvw==" spinCount="100000" sheet="1" selectLockedCells="1"/>
  <mergeCells count="33">
    <mergeCell ref="D21:E21"/>
    <mergeCell ref="L21:M21"/>
    <mergeCell ref="B23:O26"/>
    <mergeCell ref="D18:E18"/>
    <mergeCell ref="L18:M18"/>
    <mergeCell ref="D19:E19"/>
    <mergeCell ref="L19:M19"/>
    <mergeCell ref="D20:E20"/>
    <mergeCell ref="L20:M20"/>
    <mergeCell ref="N17:O17"/>
    <mergeCell ref="D11:E11"/>
    <mergeCell ref="L11:M11"/>
    <mergeCell ref="D12:E12"/>
    <mergeCell ref="L12:M12"/>
    <mergeCell ref="D13:E13"/>
    <mergeCell ref="L13:M13"/>
    <mergeCell ref="D14:E14"/>
    <mergeCell ref="L14:M14"/>
    <mergeCell ref="D17:E17"/>
    <mergeCell ref="F17:G17"/>
    <mergeCell ref="L17:M17"/>
    <mergeCell ref="N10:O10"/>
    <mergeCell ref="A2:G2"/>
    <mergeCell ref="I2:O2"/>
    <mergeCell ref="A3:G3"/>
    <mergeCell ref="A4:G4"/>
    <mergeCell ref="I4:J4"/>
    <mergeCell ref="K4:L4"/>
    <mergeCell ref="I5:J6"/>
    <mergeCell ref="K5:L6"/>
    <mergeCell ref="D10:E10"/>
    <mergeCell ref="F10:G10"/>
    <mergeCell ref="L10:M10"/>
  </mergeCells>
  <conditionalFormatting sqref="D18:E20">
    <cfRule type="cellIs" dxfId="269" priority="1" operator="equal">
      <formula>D11</formula>
    </cfRule>
  </conditionalFormatting>
  <conditionalFormatting sqref="L11">
    <cfRule type="cellIs" dxfId="268" priority="2" operator="equal">
      <formula>D18</formula>
    </cfRule>
    <cfRule type="cellIs" dxfId="267" priority="3" operator="equal">
      <formula>D11</formula>
    </cfRule>
  </conditionalFormatting>
  <conditionalFormatting sqref="L12">
    <cfRule type="cellIs" dxfId="266" priority="4" operator="equal">
      <formula>D19</formula>
    </cfRule>
    <cfRule type="cellIs" dxfId="265" priority="5" operator="equal">
      <formula>D12</formula>
    </cfRule>
  </conditionalFormatting>
  <conditionalFormatting sqref="L13">
    <cfRule type="cellIs" dxfId="264" priority="6" operator="equal">
      <formula>D20</formula>
    </cfRule>
    <cfRule type="cellIs" dxfId="263" priority="7" operator="equal">
      <formula>D13</formula>
    </cfRule>
  </conditionalFormatting>
  <conditionalFormatting sqref="L18:L20">
    <cfRule type="cellIs" dxfId="262" priority="8" operator="equal">
      <formula>L11</formula>
    </cfRule>
    <cfRule type="cellIs" dxfId="261" priority="9" operator="equal">
      <formula>D18</formula>
    </cfRule>
    <cfRule type="cellIs" dxfId="260" priority="10" operator="equal">
      <formula>D11</formula>
    </cfRule>
  </conditionalFormatting>
  <printOptions horizontalCentered="1"/>
  <pageMargins left="0.70866141732283472" right="0.70866141732283472" top="0.74803149606299213" bottom="0.74803149606299213" header="0.51181102362204722" footer="0.51181102362204722"/>
  <pageSetup paperSize="9" scale="79" firstPageNumber="0" orientation="landscape" horizontalDpi="300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4B12D8-2FBA-49DD-B3A4-7E144EA36F52}">
  <sheetPr>
    <pageSetUpPr fitToPage="1"/>
  </sheetPr>
  <dimension ref="A1:AMK180"/>
  <sheetViews>
    <sheetView showGridLines="0" zoomScale="80" zoomScaleNormal="80" workbookViewId="0">
      <selection activeCell="B23" sqref="B23:O26"/>
    </sheetView>
  </sheetViews>
  <sheetFormatPr defaultRowHeight="13.15" x14ac:dyDescent="0.35"/>
  <cols>
    <col min="1" max="1" width="9.06640625" style="32" customWidth="1"/>
    <col min="2" max="2" width="20.59765625" style="32" customWidth="1"/>
    <col min="3" max="3" width="9.06640625" style="32" customWidth="1"/>
    <col min="4" max="4" width="20.59765625" style="32" customWidth="1"/>
    <col min="5" max="5" width="10.59765625" style="32" customWidth="1"/>
    <col min="6" max="8" width="5.59765625" style="32" customWidth="1"/>
    <col min="9" max="9" width="9.06640625" style="32" customWidth="1"/>
    <col min="10" max="10" width="20.59765625" style="32" customWidth="1"/>
    <col min="11" max="11" width="9.06640625" style="32" customWidth="1"/>
    <col min="12" max="12" width="20.59765625" style="32" customWidth="1"/>
    <col min="13" max="13" width="10.59765625" style="32" customWidth="1"/>
    <col min="14" max="15" width="5.59765625" style="32" customWidth="1"/>
    <col min="16" max="16" width="9.73046875" style="32" customWidth="1"/>
    <col min="17" max="17" width="9.06640625" style="32" customWidth="1"/>
    <col min="18" max="18" width="12.86328125" style="64" customWidth="1"/>
    <col min="19" max="19" width="9.06640625" style="32" customWidth="1"/>
    <col min="20" max="20" width="12.53125" style="32" bestFit="1" customWidth="1"/>
    <col min="21" max="1025" width="9.06640625" style="32" customWidth="1"/>
    <col min="1026" max="16384" width="9.06640625" style="67"/>
  </cols>
  <sheetData>
    <row r="1" spans="1:20" x14ac:dyDescent="0.4">
      <c r="R1" s="65" t="s">
        <v>77</v>
      </c>
      <c r="S1" s="66" t="s">
        <v>72</v>
      </c>
      <c r="T1" s="81" t="s">
        <v>214</v>
      </c>
    </row>
    <row r="2" spans="1:20" s="32" customFormat="1" ht="18" x14ac:dyDescent="0.35">
      <c r="A2" s="105" t="s">
        <v>209</v>
      </c>
      <c r="B2" s="105"/>
      <c r="C2" s="105"/>
      <c r="D2" s="105"/>
      <c r="E2" s="105"/>
      <c r="F2" s="105"/>
      <c r="G2" s="105"/>
      <c r="I2" s="106" t="s">
        <v>164</v>
      </c>
      <c r="J2" s="106"/>
      <c r="K2" s="106"/>
      <c r="L2" s="106"/>
      <c r="M2" s="106"/>
      <c r="N2" s="106"/>
      <c r="O2" s="106"/>
      <c r="R2" s="72"/>
      <c r="S2" s="73"/>
      <c r="T2" s="82"/>
    </row>
    <row r="3" spans="1:20" s="32" customFormat="1" ht="18" x14ac:dyDescent="0.35">
      <c r="A3" s="105">
        <f>Base!B9</f>
        <v>0</v>
      </c>
      <c r="B3" s="105"/>
      <c r="C3" s="105"/>
      <c r="D3" s="105"/>
      <c r="E3" s="105"/>
      <c r="F3" s="105"/>
      <c r="G3" s="105"/>
      <c r="R3" s="74"/>
      <c r="S3" s="75"/>
      <c r="T3" s="83"/>
    </row>
    <row r="4" spans="1:20" s="32" customFormat="1" ht="18" x14ac:dyDescent="0.35">
      <c r="A4" s="107">
        <f>Base!B12</f>
        <v>0</v>
      </c>
      <c r="B4" s="107"/>
      <c r="C4" s="107"/>
      <c r="D4" s="107"/>
      <c r="E4" s="107"/>
      <c r="F4" s="107"/>
      <c r="G4" s="107"/>
      <c r="I4" s="88" t="s">
        <v>84</v>
      </c>
      <c r="J4" s="88"/>
      <c r="K4" s="88" t="s">
        <v>83</v>
      </c>
      <c r="L4" s="88"/>
      <c r="M4" s="33" t="s">
        <v>82</v>
      </c>
      <c r="N4" s="34" t="s">
        <v>81</v>
      </c>
      <c r="O4" s="37">
        <f>VLOOKUP($Q$7,Base!$C$2:$H$32,3,FALSE)</f>
        <v>0</v>
      </c>
      <c r="R4" s="74"/>
      <c r="S4" s="75"/>
      <c r="T4" s="83"/>
    </row>
    <row r="5" spans="1:20" s="32" customFormat="1" x14ac:dyDescent="0.35">
      <c r="I5" s="108">
        <f>VLOOKUP($Q$7,Base!$C$2:$H$32,2,FALSE)</f>
        <v>0</v>
      </c>
      <c r="J5" s="108"/>
      <c r="K5" s="109">
        <f>Base!B5</f>
        <v>0</v>
      </c>
      <c r="L5" s="109"/>
      <c r="M5" s="68">
        <f>VLOOKUP($Q$7,Base!$C$2:$H$32,6,FALSE)</f>
        <v>0</v>
      </c>
      <c r="N5" s="34" t="s">
        <v>80</v>
      </c>
      <c r="O5" s="37">
        <f>VLOOKUP($Q$7,Base!$C$2:$H$32,4,FALSE)</f>
        <v>0</v>
      </c>
      <c r="R5" s="74"/>
      <c r="S5" s="75"/>
      <c r="T5" s="83"/>
    </row>
    <row r="6" spans="1:20" s="32" customFormat="1" x14ac:dyDescent="0.35">
      <c r="I6" s="108"/>
      <c r="J6" s="108"/>
      <c r="K6" s="109"/>
      <c r="L6" s="109"/>
      <c r="M6" s="69">
        <f>VLOOKUP($Q$7,Base!$C$2:$H$32,5,FALSE)</f>
        <v>0</v>
      </c>
      <c r="N6" s="34" t="s">
        <v>71</v>
      </c>
      <c r="O6" s="35"/>
      <c r="R6" s="74"/>
      <c r="S6" s="75"/>
      <c r="T6" s="83"/>
    </row>
    <row r="7" spans="1:20" s="32" customFormat="1" x14ac:dyDescent="0.3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63" t="s">
        <v>85</v>
      </c>
      <c r="Q7" s="77">
        <v>5</v>
      </c>
      <c r="R7" s="74"/>
      <c r="S7" s="75"/>
      <c r="T7" s="83"/>
    </row>
    <row r="8" spans="1:20" x14ac:dyDescent="0.35">
      <c r="R8" s="74"/>
      <c r="S8" s="75"/>
      <c r="T8" s="83"/>
    </row>
    <row r="9" spans="1:20" s="32" customFormat="1" ht="18" customHeight="1" x14ac:dyDescent="0.35">
      <c r="A9" s="32" t="s">
        <v>79</v>
      </c>
      <c r="I9" s="32" t="s">
        <v>165</v>
      </c>
      <c r="R9" s="74"/>
      <c r="S9" s="75"/>
      <c r="T9" s="83"/>
    </row>
    <row r="10" spans="1:20" s="32" customFormat="1" ht="18" customHeight="1" x14ac:dyDescent="0.35">
      <c r="A10" s="37"/>
      <c r="B10" s="38" t="s">
        <v>77</v>
      </c>
      <c r="C10" s="37" t="s">
        <v>72</v>
      </c>
      <c r="D10" s="88" t="s">
        <v>76</v>
      </c>
      <c r="E10" s="88"/>
      <c r="F10" s="88" t="s">
        <v>72</v>
      </c>
      <c r="G10" s="104"/>
      <c r="I10" s="37"/>
      <c r="J10" s="38" t="s">
        <v>77</v>
      </c>
      <c r="K10" s="37" t="s">
        <v>72</v>
      </c>
      <c r="L10" s="88" t="s">
        <v>76</v>
      </c>
      <c r="M10" s="88"/>
      <c r="N10" s="88" t="s">
        <v>72</v>
      </c>
      <c r="O10" s="88"/>
      <c r="R10" s="74"/>
      <c r="S10" s="75"/>
      <c r="T10" s="83"/>
    </row>
    <row r="11" spans="1:20" s="32" customFormat="1" ht="18" customHeight="1" x14ac:dyDescent="0.35">
      <c r="A11" s="39" t="s">
        <v>166</v>
      </c>
      <c r="B11" s="40"/>
      <c r="C11" s="41" t="e">
        <f>VLOOKUP(B11,$R$2:$S$180,2,0)</f>
        <v>#N/A</v>
      </c>
      <c r="D11" s="98">
        <f>B11</f>
        <v>0</v>
      </c>
      <c r="E11" s="99"/>
      <c r="F11" s="42" t="e">
        <f>VLOOKUP(D11,$R$2:$S$180,2,0)</f>
        <v>#N/A</v>
      </c>
      <c r="G11" s="43"/>
      <c r="I11" s="39" t="s">
        <v>166</v>
      </c>
      <c r="J11" s="40"/>
      <c r="K11" s="41" t="e">
        <f t="shared" ref="K11:K13" si="0">VLOOKUP(J11,$R$2:$S$180,2,0)</f>
        <v>#N/A</v>
      </c>
      <c r="L11" s="99">
        <f>J11</f>
        <v>0</v>
      </c>
      <c r="M11" s="99"/>
      <c r="N11" s="44" t="e">
        <f t="shared" ref="N11:N13" si="1">VLOOKUP(L11,$R$2:$S$180,2,0)</f>
        <v>#N/A</v>
      </c>
      <c r="O11" s="44"/>
      <c r="R11" s="74"/>
      <c r="S11" s="75"/>
      <c r="T11" s="83"/>
    </row>
    <row r="12" spans="1:20" s="32" customFormat="1" ht="18" customHeight="1" x14ac:dyDescent="0.35">
      <c r="A12" s="45" t="s">
        <v>167</v>
      </c>
      <c r="B12" s="46"/>
      <c r="C12" s="47" t="e">
        <f t="shared" ref="C12:C13" si="2">VLOOKUP(B12,$R$2:$S$180,2,0)</f>
        <v>#N/A</v>
      </c>
      <c r="D12" s="100">
        <f>B12</f>
        <v>0</v>
      </c>
      <c r="E12" s="101"/>
      <c r="F12" s="48" t="e">
        <f>VLOOKUP(D12,$R$2:$S$180,2,0)</f>
        <v>#N/A</v>
      </c>
      <c r="G12" s="49"/>
      <c r="I12" s="45" t="s">
        <v>167</v>
      </c>
      <c r="J12" s="46"/>
      <c r="K12" s="47" t="e">
        <f t="shared" si="0"/>
        <v>#N/A</v>
      </c>
      <c r="L12" s="101">
        <f>J12</f>
        <v>0</v>
      </c>
      <c r="M12" s="101"/>
      <c r="N12" s="50" t="e">
        <f t="shared" si="1"/>
        <v>#N/A</v>
      </c>
      <c r="O12" s="50"/>
      <c r="R12" s="9" t="s">
        <v>2</v>
      </c>
      <c r="S12" s="10" t="s">
        <v>2</v>
      </c>
      <c r="T12" s="84" t="s">
        <v>2</v>
      </c>
    </row>
    <row r="13" spans="1:20" s="32" customFormat="1" ht="18" customHeight="1" x14ac:dyDescent="0.35">
      <c r="A13" s="51" t="s">
        <v>168</v>
      </c>
      <c r="B13" s="52"/>
      <c r="C13" s="53" t="e">
        <f t="shared" si="2"/>
        <v>#N/A</v>
      </c>
      <c r="D13" s="102">
        <f>B13</f>
        <v>0</v>
      </c>
      <c r="E13" s="103"/>
      <c r="F13" s="54" t="e">
        <f>VLOOKUP(D13,$R$2:$S$180,2,0)</f>
        <v>#N/A</v>
      </c>
      <c r="G13" s="55"/>
      <c r="I13" s="51" t="s">
        <v>168</v>
      </c>
      <c r="J13" s="52"/>
      <c r="K13" s="53" t="e">
        <f t="shared" si="0"/>
        <v>#N/A</v>
      </c>
      <c r="L13" s="103">
        <f>J13</f>
        <v>0</v>
      </c>
      <c r="M13" s="103"/>
      <c r="N13" s="56" t="e">
        <f t="shared" si="1"/>
        <v>#N/A</v>
      </c>
      <c r="O13" s="56"/>
      <c r="R13" s="9" t="s">
        <v>1</v>
      </c>
      <c r="S13" s="10" t="s">
        <v>2</v>
      </c>
      <c r="T13" s="84" t="s">
        <v>1</v>
      </c>
    </row>
    <row r="14" spans="1:20" s="32" customFormat="1" ht="18" customHeight="1" x14ac:dyDescent="0.35">
      <c r="A14" s="57" t="s">
        <v>0</v>
      </c>
      <c r="B14" s="58"/>
      <c r="C14" s="59">
        <f t="array" ref="C14">SUM(IFERROR(C11:C13,0))</f>
        <v>0</v>
      </c>
      <c r="D14" s="87" t="s">
        <v>73</v>
      </c>
      <c r="E14" s="87"/>
      <c r="F14" s="60">
        <f t="array" ref="F14">SUM(IFERROR(F11:F13,0))</f>
        <v>0</v>
      </c>
      <c r="G14" s="60"/>
      <c r="I14" s="57" t="s">
        <v>0</v>
      </c>
      <c r="J14" s="58"/>
      <c r="K14" s="59">
        <f t="array" ref="K14">SUM(IFERROR(K11:K13,0))</f>
        <v>0</v>
      </c>
      <c r="L14" s="88" t="s">
        <v>73</v>
      </c>
      <c r="M14" s="88"/>
      <c r="N14" s="60">
        <f t="array" ref="N14">SUM(IFERROR(N11:N13,0))</f>
        <v>0</v>
      </c>
      <c r="O14" s="60"/>
      <c r="R14" s="9" t="s">
        <v>86</v>
      </c>
      <c r="S14" s="10" t="s">
        <v>2</v>
      </c>
      <c r="T14" s="84" t="s">
        <v>86</v>
      </c>
    </row>
    <row r="15" spans="1:20" s="32" customFormat="1" ht="18" customHeight="1" x14ac:dyDescent="0.35">
      <c r="C15" s="61"/>
      <c r="F15" s="61"/>
      <c r="G15" s="61"/>
      <c r="K15" s="61"/>
      <c r="R15" s="9" t="s">
        <v>3</v>
      </c>
      <c r="S15" s="10" t="s">
        <v>2</v>
      </c>
      <c r="T15" s="84" t="s">
        <v>3</v>
      </c>
    </row>
    <row r="16" spans="1:20" s="32" customFormat="1" ht="18" customHeight="1" x14ac:dyDescent="0.35">
      <c r="A16" s="32" t="s">
        <v>78</v>
      </c>
      <c r="C16" s="61"/>
      <c r="F16" s="61"/>
      <c r="G16" s="61"/>
      <c r="I16" s="32" t="s">
        <v>169</v>
      </c>
      <c r="K16" s="61"/>
      <c r="R16" s="9" t="s">
        <v>87</v>
      </c>
      <c r="S16" s="10" t="s">
        <v>2</v>
      </c>
      <c r="T16" s="84" t="s">
        <v>87</v>
      </c>
    </row>
    <row r="17" spans="1:20" s="32" customFormat="1" ht="18" customHeight="1" x14ac:dyDescent="0.35">
      <c r="A17" s="37"/>
      <c r="B17" s="38" t="s">
        <v>77</v>
      </c>
      <c r="C17" s="37" t="s">
        <v>72</v>
      </c>
      <c r="D17" s="88" t="s">
        <v>76</v>
      </c>
      <c r="E17" s="88"/>
      <c r="F17" s="104" t="s">
        <v>72</v>
      </c>
      <c r="G17" s="104"/>
      <c r="I17" s="37"/>
      <c r="J17" s="38" t="s">
        <v>77</v>
      </c>
      <c r="K17" s="37" t="s">
        <v>72</v>
      </c>
      <c r="L17" s="88" t="s">
        <v>76</v>
      </c>
      <c r="M17" s="88"/>
      <c r="N17" s="88" t="s">
        <v>72</v>
      </c>
      <c r="O17" s="88"/>
      <c r="R17" s="9" t="s">
        <v>4</v>
      </c>
      <c r="S17" s="10" t="s">
        <v>2</v>
      </c>
      <c r="T17" s="84" t="s">
        <v>4</v>
      </c>
    </row>
    <row r="18" spans="1:20" s="32" customFormat="1" ht="18" customHeight="1" x14ac:dyDescent="0.35">
      <c r="A18" s="39" t="s">
        <v>166</v>
      </c>
      <c r="B18" s="40"/>
      <c r="C18" s="41" t="e">
        <f>VLOOKUP(B18,$R$2:$S$180,2,0)</f>
        <v>#N/A</v>
      </c>
      <c r="D18" s="98">
        <f>B18</f>
        <v>0</v>
      </c>
      <c r="E18" s="98"/>
      <c r="F18" s="42" t="e">
        <f t="shared" ref="F18:F20" si="3">VLOOKUP(D18,$R$2:$S$180,2,0)</f>
        <v>#N/A</v>
      </c>
      <c r="G18" s="43"/>
      <c r="I18" s="39" t="s">
        <v>166</v>
      </c>
      <c r="J18" s="40"/>
      <c r="K18" s="41" t="e">
        <f t="shared" ref="K18:K20" si="4">VLOOKUP(J18,$R$2:$S$180,2,0)</f>
        <v>#N/A</v>
      </c>
      <c r="L18" s="99">
        <f>J18</f>
        <v>0</v>
      </c>
      <c r="M18" s="99"/>
      <c r="N18" s="44" t="e">
        <f t="shared" ref="N18:N20" si="5">VLOOKUP(L18,$R$2:$S$180,2,0)</f>
        <v>#N/A</v>
      </c>
      <c r="O18" s="44"/>
      <c r="R18" s="9" t="s">
        <v>88</v>
      </c>
      <c r="S18" s="10" t="s">
        <v>2</v>
      </c>
      <c r="T18" s="84" t="s">
        <v>88</v>
      </c>
    </row>
    <row r="19" spans="1:20" s="32" customFormat="1" ht="18" customHeight="1" x14ac:dyDescent="0.35">
      <c r="A19" s="45" t="s">
        <v>167</v>
      </c>
      <c r="B19" s="46"/>
      <c r="C19" s="47" t="e">
        <f>VLOOKUP(B19,$R$2:$S$180,2,0)</f>
        <v>#N/A</v>
      </c>
      <c r="D19" s="100">
        <f>B19</f>
        <v>0</v>
      </c>
      <c r="E19" s="100"/>
      <c r="F19" s="48" t="e">
        <f t="shared" si="3"/>
        <v>#N/A</v>
      </c>
      <c r="G19" s="49"/>
      <c r="I19" s="45" t="s">
        <v>167</v>
      </c>
      <c r="J19" s="46"/>
      <c r="K19" s="47" t="e">
        <f t="shared" si="4"/>
        <v>#N/A</v>
      </c>
      <c r="L19" s="101">
        <f>J19</f>
        <v>0</v>
      </c>
      <c r="M19" s="101"/>
      <c r="N19" s="50" t="e">
        <f t="shared" si="5"/>
        <v>#N/A</v>
      </c>
      <c r="O19" s="50"/>
      <c r="R19" s="9" t="s">
        <v>5</v>
      </c>
      <c r="S19" s="10">
        <v>0.2</v>
      </c>
      <c r="T19" s="84" t="s">
        <v>5</v>
      </c>
    </row>
    <row r="20" spans="1:20" s="32" customFormat="1" ht="18" customHeight="1" x14ac:dyDescent="0.35">
      <c r="A20" s="51" t="s">
        <v>168</v>
      </c>
      <c r="B20" s="52"/>
      <c r="C20" s="53" t="e">
        <f>VLOOKUP(B20,$R$2:$S$180,2,0)</f>
        <v>#N/A</v>
      </c>
      <c r="D20" s="102">
        <f>B20</f>
        <v>0</v>
      </c>
      <c r="E20" s="102"/>
      <c r="F20" s="54" t="e">
        <f t="shared" si="3"/>
        <v>#N/A</v>
      </c>
      <c r="G20" s="55"/>
      <c r="I20" s="51" t="s">
        <v>168</v>
      </c>
      <c r="J20" s="52"/>
      <c r="K20" s="53" t="e">
        <f t="shared" si="4"/>
        <v>#N/A</v>
      </c>
      <c r="L20" s="103">
        <f>J20</f>
        <v>0</v>
      </c>
      <c r="M20" s="103"/>
      <c r="N20" s="56" t="e">
        <f t="shared" si="5"/>
        <v>#N/A</v>
      </c>
      <c r="O20" s="56"/>
      <c r="R20" s="76" t="s">
        <v>211</v>
      </c>
      <c r="S20" s="10">
        <v>0.2</v>
      </c>
      <c r="T20" s="85" t="s">
        <v>211</v>
      </c>
    </row>
    <row r="21" spans="1:20" s="32" customFormat="1" ht="18" customHeight="1" x14ac:dyDescent="0.35">
      <c r="A21" s="57" t="s">
        <v>0</v>
      </c>
      <c r="B21" s="58"/>
      <c r="C21" s="62">
        <f t="array" ref="C21">SUM(IFERROR(C18:C20,0))</f>
        <v>0</v>
      </c>
      <c r="D21" s="87" t="s">
        <v>73</v>
      </c>
      <c r="E21" s="87"/>
      <c r="F21" s="60">
        <f t="array" ref="F21">SUM(IFERROR(F18:F20,0))</f>
        <v>0</v>
      </c>
      <c r="G21" s="60"/>
      <c r="I21" s="57" t="s">
        <v>0</v>
      </c>
      <c r="J21" s="58"/>
      <c r="K21" s="62">
        <f t="array" ref="K21">SUM(IFERROR(K18:K20,0))</f>
        <v>0</v>
      </c>
      <c r="L21" s="88" t="s">
        <v>73</v>
      </c>
      <c r="M21" s="88"/>
      <c r="N21" s="60">
        <f t="array" ref="N21">SUM(IFERROR(N18:N20,0))</f>
        <v>0</v>
      </c>
      <c r="O21" s="60"/>
      <c r="R21" s="9" t="s">
        <v>6</v>
      </c>
      <c r="S21" s="10">
        <v>0.4</v>
      </c>
      <c r="T21" s="84" t="s">
        <v>6</v>
      </c>
    </row>
    <row r="22" spans="1:20" s="32" customFormat="1" ht="18" customHeight="1" x14ac:dyDescent="0.35">
      <c r="R22" s="76" t="s">
        <v>213</v>
      </c>
      <c r="S22" s="10">
        <v>0.4</v>
      </c>
      <c r="T22" s="85" t="s">
        <v>213</v>
      </c>
    </row>
    <row r="23" spans="1:20" s="32" customFormat="1" ht="18" customHeight="1" x14ac:dyDescent="0.35">
      <c r="A23" s="32" t="s">
        <v>75</v>
      </c>
      <c r="B23" s="89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1"/>
      <c r="R23" s="9" t="s">
        <v>7</v>
      </c>
      <c r="S23" s="10">
        <v>0.7</v>
      </c>
      <c r="T23" s="84" t="s">
        <v>7</v>
      </c>
    </row>
    <row r="24" spans="1:20" s="32" customFormat="1" ht="18" customHeight="1" x14ac:dyDescent="0.35">
      <c r="B24" s="92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4"/>
      <c r="R24" s="76" t="s">
        <v>212</v>
      </c>
      <c r="S24" s="10">
        <v>0.7</v>
      </c>
      <c r="T24" s="85" t="s">
        <v>212</v>
      </c>
    </row>
    <row r="25" spans="1:20" s="32" customFormat="1" ht="18" customHeight="1" x14ac:dyDescent="0.35">
      <c r="B25" s="92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4"/>
      <c r="R25" s="9" t="s">
        <v>8</v>
      </c>
      <c r="S25" s="10">
        <v>0.5</v>
      </c>
      <c r="T25" s="84" t="s">
        <v>8</v>
      </c>
    </row>
    <row r="26" spans="1:20" s="32" customFormat="1" ht="18" customHeight="1" x14ac:dyDescent="0.35"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7"/>
      <c r="R26" s="9" t="s">
        <v>89</v>
      </c>
      <c r="S26" s="10">
        <v>0.5</v>
      </c>
      <c r="T26" s="84" t="s">
        <v>89</v>
      </c>
    </row>
    <row r="27" spans="1:20" s="32" customFormat="1" ht="18" customHeight="1" x14ac:dyDescent="0.35">
      <c r="R27" s="9" t="s">
        <v>9</v>
      </c>
      <c r="S27" s="10">
        <v>0.6</v>
      </c>
      <c r="T27" s="84" t="s">
        <v>9</v>
      </c>
    </row>
    <row r="28" spans="1:20" s="32" customFormat="1" ht="18" customHeight="1" x14ac:dyDescent="0.35">
      <c r="R28" s="9" t="s">
        <v>90</v>
      </c>
      <c r="S28" s="10">
        <v>0.6</v>
      </c>
      <c r="T28" s="84" t="s">
        <v>90</v>
      </c>
    </row>
    <row r="29" spans="1:20" s="32" customFormat="1" ht="18" customHeight="1" x14ac:dyDescent="0.35">
      <c r="R29" s="9" t="s">
        <v>10</v>
      </c>
      <c r="S29" s="10">
        <v>0.6</v>
      </c>
      <c r="T29" s="84" t="s">
        <v>10</v>
      </c>
    </row>
    <row r="30" spans="1:20" s="32" customFormat="1" ht="18" customHeight="1" x14ac:dyDescent="0.35">
      <c r="R30" s="9" t="s">
        <v>91</v>
      </c>
      <c r="S30" s="10">
        <v>0.6</v>
      </c>
      <c r="T30" s="84" t="s">
        <v>91</v>
      </c>
    </row>
    <row r="31" spans="1:20" s="32" customFormat="1" ht="18" customHeight="1" x14ac:dyDescent="0.35">
      <c r="R31" s="9" t="s">
        <v>11</v>
      </c>
      <c r="S31" s="10">
        <v>0.7</v>
      </c>
      <c r="T31" s="84" t="s">
        <v>11</v>
      </c>
    </row>
    <row r="32" spans="1:20" s="32" customFormat="1" ht="18" customHeight="1" x14ac:dyDescent="0.35">
      <c r="R32" s="9" t="s">
        <v>92</v>
      </c>
      <c r="S32" s="10">
        <v>0.7</v>
      </c>
      <c r="T32" s="84" t="s">
        <v>92</v>
      </c>
    </row>
    <row r="33" spans="18:20" s="32" customFormat="1" ht="18" customHeight="1" x14ac:dyDescent="0.35">
      <c r="R33" s="9" t="s">
        <v>12</v>
      </c>
      <c r="S33" s="10">
        <v>0.7</v>
      </c>
      <c r="T33" s="84" t="s">
        <v>12</v>
      </c>
    </row>
    <row r="34" spans="18:20" s="32" customFormat="1" ht="18" customHeight="1" x14ac:dyDescent="0.35">
      <c r="R34" s="9" t="s">
        <v>93</v>
      </c>
      <c r="S34" s="10">
        <v>0.7</v>
      </c>
      <c r="T34" s="84" t="s">
        <v>93</v>
      </c>
    </row>
    <row r="35" spans="18:20" s="32" customFormat="1" ht="18" customHeight="1" x14ac:dyDescent="0.35">
      <c r="R35" s="9" t="s">
        <v>13</v>
      </c>
      <c r="S35" s="10">
        <v>0.7</v>
      </c>
      <c r="T35" s="84" t="s">
        <v>13</v>
      </c>
    </row>
    <row r="36" spans="18:20" x14ac:dyDescent="0.35">
      <c r="R36" s="9" t="s">
        <v>94</v>
      </c>
      <c r="S36" s="10">
        <v>0.7</v>
      </c>
      <c r="T36" s="84" t="s">
        <v>94</v>
      </c>
    </row>
    <row r="37" spans="18:20" x14ac:dyDescent="0.35">
      <c r="R37" s="9" t="s">
        <v>14</v>
      </c>
      <c r="S37" s="10">
        <v>0.9</v>
      </c>
      <c r="T37" s="84" t="s">
        <v>14</v>
      </c>
    </row>
    <row r="38" spans="18:20" x14ac:dyDescent="0.35">
      <c r="R38" s="76" t="s">
        <v>201</v>
      </c>
      <c r="S38" s="10">
        <v>0.9</v>
      </c>
      <c r="T38" s="85" t="s">
        <v>201</v>
      </c>
    </row>
    <row r="39" spans="18:20" x14ac:dyDescent="0.35">
      <c r="R39" s="9" t="s">
        <v>15</v>
      </c>
      <c r="S39" s="10">
        <v>1.2</v>
      </c>
      <c r="T39" s="84" t="s">
        <v>15</v>
      </c>
    </row>
    <row r="40" spans="18:20" x14ac:dyDescent="0.35">
      <c r="R40" s="76" t="s">
        <v>202</v>
      </c>
      <c r="S40" s="10">
        <v>1.2</v>
      </c>
      <c r="T40" s="85" t="s">
        <v>202</v>
      </c>
    </row>
    <row r="41" spans="18:20" x14ac:dyDescent="0.35">
      <c r="R41" s="9" t="s">
        <v>16</v>
      </c>
      <c r="S41" s="10">
        <v>1.5</v>
      </c>
      <c r="T41" s="84" t="s">
        <v>16</v>
      </c>
    </row>
    <row r="42" spans="18:20" x14ac:dyDescent="0.35">
      <c r="R42" s="76" t="s">
        <v>203</v>
      </c>
      <c r="S42" s="10">
        <v>1.5</v>
      </c>
      <c r="T42" s="85" t="s">
        <v>203</v>
      </c>
    </row>
    <row r="43" spans="18:20" x14ac:dyDescent="0.35">
      <c r="R43" s="9" t="s">
        <v>17</v>
      </c>
      <c r="S43" s="10">
        <v>1.9</v>
      </c>
      <c r="T43" s="84" t="s">
        <v>17</v>
      </c>
    </row>
    <row r="44" spans="18:20" x14ac:dyDescent="0.35">
      <c r="R44" s="76" t="s">
        <v>204</v>
      </c>
      <c r="S44" s="10">
        <v>1.9</v>
      </c>
      <c r="T44" s="85" t="s">
        <v>204</v>
      </c>
    </row>
    <row r="45" spans="18:20" x14ac:dyDescent="0.35">
      <c r="R45" s="9" t="s">
        <v>18</v>
      </c>
      <c r="S45" s="10">
        <v>2.2999999999999998</v>
      </c>
      <c r="T45" s="84" t="s">
        <v>18</v>
      </c>
    </row>
    <row r="46" spans="18:20" x14ac:dyDescent="0.35">
      <c r="R46" s="76" t="s">
        <v>205</v>
      </c>
      <c r="S46" s="10">
        <v>2.2999999999999998</v>
      </c>
      <c r="T46" s="85" t="s">
        <v>205</v>
      </c>
    </row>
    <row r="47" spans="18:20" x14ac:dyDescent="0.35">
      <c r="R47" s="9" t="s">
        <v>170</v>
      </c>
      <c r="S47" s="10">
        <v>2.8</v>
      </c>
      <c r="T47" s="84" t="s">
        <v>170</v>
      </c>
    </row>
    <row r="48" spans="18:20" x14ac:dyDescent="0.35">
      <c r="R48" s="76" t="s">
        <v>206</v>
      </c>
      <c r="S48" s="10">
        <v>2.8</v>
      </c>
      <c r="T48" s="85" t="s">
        <v>206</v>
      </c>
    </row>
    <row r="49" spans="18:20" x14ac:dyDescent="0.35">
      <c r="R49" s="9" t="s">
        <v>171</v>
      </c>
      <c r="S49" s="10">
        <v>3.3</v>
      </c>
      <c r="T49" s="84" t="s">
        <v>171</v>
      </c>
    </row>
    <row r="50" spans="18:20" x14ac:dyDescent="0.35">
      <c r="R50" s="76" t="s">
        <v>207</v>
      </c>
      <c r="S50" s="10">
        <v>3.3</v>
      </c>
      <c r="T50" s="85" t="s">
        <v>207</v>
      </c>
    </row>
    <row r="51" spans="18:20" x14ac:dyDescent="0.35">
      <c r="R51" s="9" t="s">
        <v>172</v>
      </c>
      <c r="S51" s="10">
        <v>4.5</v>
      </c>
      <c r="T51" s="84" t="s">
        <v>172</v>
      </c>
    </row>
    <row r="52" spans="18:20" x14ac:dyDescent="0.35">
      <c r="R52" s="76" t="s">
        <v>208</v>
      </c>
      <c r="S52" s="10">
        <v>4.5</v>
      </c>
      <c r="T52" s="85" t="s">
        <v>208</v>
      </c>
    </row>
    <row r="53" spans="18:20" x14ac:dyDescent="0.35">
      <c r="R53" s="9" t="s">
        <v>19</v>
      </c>
      <c r="S53" s="10">
        <v>2</v>
      </c>
      <c r="T53" s="84" t="s">
        <v>19</v>
      </c>
    </row>
    <row r="54" spans="18:20" x14ac:dyDescent="0.35">
      <c r="R54" s="9" t="s">
        <v>95</v>
      </c>
      <c r="S54" s="10">
        <v>2</v>
      </c>
      <c r="T54" s="84" t="s">
        <v>95</v>
      </c>
    </row>
    <row r="55" spans="18:20" x14ac:dyDescent="0.35">
      <c r="R55" s="9" t="s">
        <v>20</v>
      </c>
      <c r="S55" s="10">
        <v>2.4</v>
      </c>
      <c r="T55" s="84" t="s">
        <v>20</v>
      </c>
    </row>
    <row r="56" spans="18:20" x14ac:dyDescent="0.35">
      <c r="R56" s="9" t="s">
        <v>96</v>
      </c>
      <c r="S56" s="10">
        <v>2.4</v>
      </c>
      <c r="T56" s="84" t="s">
        <v>96</v>
      </c>
    </row>
    <row r="57" spans="18:20" x14ac:dyDescent="0.35">
      <c r="R57" s="9" t="s">
        <v>21</v>
      </c>
      <c r="S57" s="10">
        <v>2.8</v>
      </c>
      <c r="T57" s="84" t="s">
        <v>21</v>
      </c>
    </row>
    <row r="58" spans="18:20" x14ac:dyDescent="0.35">
      <c r="R58" s="9" t="s">
        <v>97</v>
      </c>
      <c r="S58" s="10">
        <v>2.8</v>
      </c>
      <c r="T58" s="84" t="s">
        <v>97</v>
      </c>
    </row>
    <row r="59" spans="18:20" x14ac:dyDescent="0.35">
      <c r="R59" s="9" t="s">
        <v>22</v>
      </c>
      <c r="S59" s="10">
        <v>2.4</v>
      </c>
      <c r="T59" s="84" t="s">
        <v>22</v>
      </c>
    </row>
    <row r="60" spans="18:20" x14ac:dyDescent="0.35">
      <c r="R60" s="9" t="s">
        <v>98</v>
      </c>
      <c r="S60" s="10">
        <v>2.4</v>
      </c>
      <c r="T60" s="84" t="s">
        <v>98</v>
      </c>
    </row>
    <row r="61" spans="18:20" x14ac:dyDescent="0.35">
      <c r="R61" s="9" t="s">
        <v>23</v>
      </c>
      <c r="S61" s="10">
        <v>2.8</v>
      </c>
      <c r="T61" s="84" t="s">
        <v>23</v>
      </c>
    </row>
    <row r="62" spans="18:20" x14ac:dyDescent="0.35">
      <c r="R62" s="9" t="s">
        <v>99</v>
      </c>
      <c r="S62" s="10">
        <v>2.8</v>
      </c>
      <c r="T62" s="84" t="s">
        <v>99</v>
      </c>
    </row>
    <row r="63" spans="18:20" x14ac:dyDescent="0.35">
      <c r="R63" s="9" t="s">
        <v>173</v>
      </c>
      <c r="S63" s="10">
        <v>3.2</v>
      </c>
      <c r="T63" s="84" t="s">
        <v>173</v>
      </c>
    </row>
    <row r="64" spans="18:20" x14ac:dyDescent="0.35">
      <c r="R64" s="9" t="s">
        <v>174</v>
      </c>
      <c r="S64" s="10">
        <v>3.2</v>
      </c>
      <c r="T64" s="84" t="s">
        <v>174</v>
      </c>
    </row>
    <row r="65" spans="18:20" x14ac:dyDescent="0.35">
      <c r="R65" s="9" t="s">
        <v>24</v>
      </c>
      <c r="S65" s="10">
        <v>2.8</v>
      </c>
      <c r="T65" s="84" t="s">
        <v>24</v>
      </c>
    </row>
    <row r="66" spans="18:20" x14ac:dyDescent="0.35">
      <c r="R66" s="9" t="s">
        <v>100</v>
      </c>
      <c r="S66" s="10">
        <v>2.8</v>
      </c>
      <c r="T66" s="84" t="s">
        <v>100</v>
      </c>
    </row>
    <row r="67" spans="18:20" x14ac:dyDescent="0.35">
      <c r="R67" s="9" t="s">
        <v>25</v>
      </c>
      <c r="S67" s="10">
        <v>3.2</v>
      </c>
      <c r="T67" s="84" t="s">
        <v>25</v>
      </c>
    </row>
    <row r="68" spans="18:20" x14ac:dyDescent="0.35">
      <c r="R68" s="9" t="s">
        <v>101</v>
      </c>
      <c r="S68" s="10">
        <v>3.2</v>
      </c>
      <c r="T68" s="84" t="s">
        <v>101</v>
      </c>
    </row>
    <row r="69" spans="18:20" x14ac:dyDescent="0.35">
      <c r="R69" s="9" t="s">
        <v>175</v>
      </c>
      <c r="S69" s="10">
        <v>3.6</v>
      </c>
      <c r="T69" s="84" t="s">
        <v>175</v>
      </c>
    </row>
    <row r="70" spans="18:20" x14ac:dyDescent="0.35">
      <c r="R70" s="9" t="s">
        <v>176</v>
      </c>
      <c r="S70" s="10">
        <v>3.6</v>
      </c>
      <c r="T70" s="84" t="s">
        <v>176</v>
      </c>
    </row>
    <row r="71" spans="18:20" x14ac:dyDescent="0.35">
      <c r="R71" s="9" t="s">
        <v>26</v>
      </c>
      <c r="S71" s="10">
        <v>2.4</v>
      </c>
      <c r="T71" s="84" t="s">
        <v>26</v>
      </c>
    </row>
    <row r="72" spans="18:20" x14ac:dyDescent="0.35">
      <c r="R72" s="9" t="s">
        <v>102</v>
      </c>
      <c r="S72" s="10">
        <v>2.4</v>
      </c>
      <c r="T72" s="84" t="s">
        <v>102</v>
      </c>
    </row>
    <row r="73" spans="18:20" x14ac:dyDescent="0.35">
      <c r="R73" s="9" t="s">
        <v>27</v>
      </c>
      <c r="S73" s="10">
        <v>2.8</v>
      </c>
      <c r="T73" s="84" t="s">
        <v>27</v>
      </c>
    </row>
    <row r="74" spans="18:20" x14ac:dyDescent="0.35">
      <c r="R74" s="9" t="s">
        <v>103</v>
      </c>
      <c r="S74" s="10">
        <v>2.8</v>
      </c>
      <c r="T74" s="84" t="s">
        <v>103</v>
      </c>
    </row>
    <row r="75" spans="18:20" x14ac:dyDescent="0.35">
      <c r="R75" s="9" t="s">
        <v>28</v>
      </c>
      <c r="S75" s="10">
        <v>3.2</v>
      </c>
      <c r="T75" s="84" t="s">
        <v>28</v>
      </c>
    </row>
    <row r="76" spans="18:20" x14ac:dyDescent="0.35">
      <c r="R76" s="9" t="s">
        <v>104</v>
      </c>
      <c r="S76" s="10">
        <v>3.2</v>
      </c>
      <c r="T76" s="84" t="s">
        <v>104</v>
      </c>
    </row>
    <row r="77" spans="18:20" x14ac:dyDescent="0.35">
      <c r="R77" s="9" t="s">
        <v>29</v>
      </c>
      <c r="S77" s="10">
        <v>2.8</v>
      </c>
      <c r="T77" s="84" t="s">
        <v>29</v>
      </c>
    </row>
    <row r="78" spans="18:20" x14ac:dyDescent="0.35">
      <c r="R78" s="9" t="s">
        <v>105</v>
      </c>
      <c r="S78" s="10">
        <v>2.8</v>
      </c>
      <c r="T78" s="84" t="s">
        <v>105</v>
      </c>
    </row>
    <row r="79" spans="18:20" x14ac:dyDescent="0.35">
      <c r="R79" s="9" t="s">
        <v>30</v>
      </c>
      <c r="S79" s="10">
        <v>3.2</v>
      </c>
      <c r="T79" s="84" t="s">
        <v>30</v>
      </c>
    </row>
    <row r="80" spans="18:20" x14ac:dyDescent="0.35">
      <c r="R80" s="9" t="s">
        <v>106</v>
      </c>
      <c r="S80" s="10">
        <v>3.2</v>
      </c>
      <c r="T80" s="84" t="s">
        <v>106</v>
      </c>
    </row>
    <row r="81" spans="18:20" x14ac:dyDescent="0.35">
      <c r="R81" s="9" t="s">
        <v>31</v>
      </c>
      <c r="S81" s="10">
        <v>3.6</v>
      </c>
      <c r="T81" s="84" t="s">
        <v>31</v>
      </c>
    </row>
    <row r="82" spans="18:20" x14ac:dyDescent="0.35">
      <c r="R82" s="9" t="s">
        <v>107</v>
      </c>
      <c r="S82" s="10">
        <v>3.6</v>
      </c>
      <c r="T82" s="84" t="s">
        <v>107</v>
      </c>
    </row>
    <row r="83" spans="18:20" x14ac:dyDescent="0.35">
      <c r="R83" s="9" t="s">
        <v>32</v>
      </c>
      <c r="S83" s="10">
        <v>3.2</v>
      </c>
      <c r="T83" s="84" t="s">
        <v>32</v>
      </c>
    </row>
    <row r="84" spans="18:20" x14ac:dyDescent="0.35">
      <c r="R84" s="9" t="s">
        <v>108</v>
      </c>
      <c r="S84" s="10">
        <v>3.2</v>
      </c>
      <c r="T84" s="84" t="s">
        <v>108</v>
      </c>
    </row>
    <row r="85" spans="18:20" x14ac:dyDescent="0.35">
      <c r="R85" s="9" t="s">
        <v>33</v>
      </c>
      <c r="S85" s="10">
        <v>3.6</v>
      </c>
      <c r="T85" s="84" t="s">
        <v>33</v>
      </c>
    </row>
    <row r="86" spans="18:20" x14ac:dyDescent="0.35">
      <c r="R86" s="9" t="s">
        <v>109</v>
      </c>
      <c r="S86" s="10">
        <v>3.6</v>
      </c>
      <c r="T86" s="84" t="s">
        <v>109</v>
      </c>
    </row>
    <row r="87" spans="18:20" x14ac:dyDescent="0.35">
      <c r="R87" s="9" t="s">
        <v>34</v>
      </c>
      <c r="S87" s="10">
        <v>4</v>
      </c>
      <c r="T87" s="84" t="s">
        <v>34</v>
      </c>
    </row>
    <row r="88" spans="18:20" x14ac:dyDescent="0.35">
      <c r="R88" s="9" t="s">
        <v>110</v>
      </c>
      <c r="S88" s="10">
        <v>4</v>
      </c>
      <c r="T88" s="84" t="s">
        <v>110</v>
      </c>
    </row>
    <row r="89" spans="18:20" x14ac:dyDescent="0.35">
      <c r="R89" s="9" t="s">
        <v>35</v>
      </c>
      <c r="S89" s="10">
        <v>3.2</v>
      </c>
      <c r="T89" s="84" t="s">
        <v>35</v>
      </c>
    </row>
    <row r="90" spans="18:20" x14ac:dyDescent="0.35">
      <c r="R90" s="9" t="s">
        <v>111</v>
      </c>
      <c r="S90" s="10">
        <v>3.2</v>
      </c>
      <c r="T90" s="84" t="s">
        <v>111</v>
      </c>
    </row>
    <row r="91" spans="18:20" x14ac:dyDescent="0.35">
      <c r="R91" s="9" t="s">
        <v>36</v>
      </c>
      <c r="S91" s="10">
        <v>3.6</v>
      </c>
      <c r="T91" s="84" t="s">
        <v>36</v>
      </c>
    </row>
    <row r="92" spans="18:20" x14ac:dyDescent="0.35">
      <c r="R92" s="9" t="s">
        <v>112</v>
      </c>
      <c r="S92" s="10">
        <v>3.6</v>
      </c>
      <c r="T92" s="84" t="s">
        <v>112</v>
      </c>
    </row>
    <row r="93" spans="18:20" x14ac:dyDescent="0.35">
      <c r="R93" s="9" t="s">
        <v>177</v>
      </c>
      <c r="S93" s="10">
        <v>4</v>
      </c>
      <c r="T93" s="84" t="s">
        <v>177</v>
      </c>
    </row>
    <row r="94" spans="18:20" x14ac:dyDescent="0.35">
      <c r="R94" s="9" t="s">
        <v>178</v>
      </c>
      <c r="S94" s="10">
        <v>4</v>
      </c>
      <c r="T94" s="84" t="s">
        <v>178</v>
      </c>
    </row>
    <row r="95" spans="18:20" x14ac:dyDescent="0.35">
      <c r="R95" s="9" t="s">
        <v>37</v>
      </c>
      <c r="S95" s="10">
        <v>3.6</v>
      </c>
      <c r="T95" s="84" t="s">
        <v>37</v>
      </c>
    </row>
    <row r="96" spans="18:20" x14ac:dyDescent="0.35">
      <c r="R96" s="9" t="s">
        <v>113</v>
      </c>
      <c r="S96" s="10">
        <v>3.6</v>
      </c>
      <c r="T96" s="84" t="s">
        <v>113</v>
      </c>
    </row>
    <row r="97" spans="18:20" x14ac:dyDescent="0.35">
      <c r="R97" s="9" t="s">
        <v>38</v>
      </c>
      <c r="S97" s="10">
        <v>4</v>
      </c>
      <c r="T97" s="84" t="s">
        <v>38</v>
      </c>
    </row>
    <row r="98" spans="18:20" x14ac:dyDescent="0.35">
      <c r="R98" s="9" t="s">
        <v>116</v>
      </c>
      <c r="S98" s="10">
        <v>4</v>
      </c>
      <c r="T98" s="84" t="s">
        <v>116</v>
      </c>
    </row>
    <row r="99" spans="18:20" x14ac:dyDescent="0.35">
      <c r="R99" s="9" t="s">
        <v>39</v>
      </c>
      <c r="S99" s="10">
        <v>4.4000000000000004</v>
      </c>
      <c r="T99" s="84" t="s">
        <v>39</v>
      </c>
    </row>
    <row r="100" spans="18:20" x14ac:dyDescent="0.35">
      <c r="R100" s="9" t="s">
        <v>119</v>
      </c>
      <c r="S100" s="10">
        <v>4.4000000000000004</v>
      </c>
      <c r="T100" s="84" t="s">
        <v>119</v>
      </c>
    </row>
    <row r="101" spans="18:20" x14ac:dyDescent="0.35">
      <c r="R101" s="9" t="s">
        <v>114</v>
      </c>
      <c r="S101" s="10">
        <v>3.6</v>
      </c>
      <c r="T101" s="84" t="s">
        <v>114</v>
      </c>
    </row>
    <row r="102" spans="18:20" x14ac:dyDescent="0.35">
      <c r="R102" s="9" t="s">
        <v>115</v>
      </c>
      <c r="S102" s="10">
        <v>3.6</v>
      </c>
      <c r="T102" s="84" t="s">
        <v>115</v>
      </c>
    </row>
    <row r="103" spans="18:20" x14ac:dyDescent="0.35">
      <c r="R103" s="9" t="s">
        <v>117</v>
      </c>
      <c r="S103" s="10">
        <v>4</v>
      </c>
      <c r="T103" s="84" t="s">
        <v>117</v>
      </c>
    </row>
    <row r="104" spans="18:20" x14ac:dyDescent="0.35">
      <c r="R104" s="9" t="s">
        <v>118</v>
      </c>
      <c r="S104" s="10">
        <v>4</v>
      </c>
      <c r="T104" s="84" t="s">
        <v>118</v>
      </c>
    </row>
    <row r="105" spans="18:20" x14ac:dyDescent="0.35">
      <c r="R105" s="9" t="s">
        <v>40</v>
      </c>
      <c r="S105" s="10">
        <v>3.6</v>
      </c>
      <c r="T105" s="84" t="s">
        <v>40</v>
      </c>
    </row>
    <row r="106" spans="18:20" x14ac:dyDescent="0.35">
      <c r="R106" s="9" t="s">
        <v>120</v>
      </c>
      <c r="S106" s="10">
        <v>3.6</v>
      </c>
      <c r="T106" s="84" t="s">
        <v>120</v>
      </c>
    </row>
    <row r="107" spans="18:20" x14ac:dyDescent="0.35">
      <c r="R107" s="9" t="s">
        <v>41</v>
      </c>
      <c r="S107" s="10">
        <v>4</v>
      </c>
      <c r="T107" s="84" t="s">
        <v>41</v>
      </c>
    </row>
    <row r="108" spans="18:20" x14ac:dyDescent="0.35">
      <c r="R108" s="9" t="s">
        <v>121</v>
      </c>
      <c r="S108" s="10">
        <v>4</v>
      </c>
      <c r="T108" s="84" t="s">
        <v>121</v>
      </c>
    </row>
    <row r="109" spans="18:20" x14ac:dyDescent="0.35">
      <c r="R109" s="9" t="s">
        <v>179</v>
      </c>
      <c r="S109" s="10">
        <v>4.4000000000000004</v>
      </c>
      <c r="T109" s="84" t="s">
        <v>179</v>
      </c>
    </row>
    <row r="110" spans="18:20" x14ac:dyDescent="0.35">
      <c r="R110" s="9" t="s">
        <v>180</v>
      </c>
      <c r="S110" s="10">
        <v>4.4000000000000004</v>
      </c>
      <c r="T110" s="84" t="s">
        <v>180</v>
      </c>
    </row>
    <row r="111" spans="18:20" x14ac:dyDescent="0.35">
      <c r="R111" s="9" t="s">
        <v>42</v>
      </c>
      <c r="S111" s="10">
        <v>4</v>
      </c>
      <c r="T111" s="84" t="s">
        <v>42</v>
      </c>
    </row>
    <row r="112" spans="18:20" x14ac:dyDescent="0.35">
      <c r="R112" s="9" t="s">
        <v>122</v>
      </c>
      <c r="S112" s="10">
        <v>4</v>
      </c>
      <c r="T112" s="84" t="s">
        <v>122</v>
      </c>
    </row>
    <row r="113" spans="18:20" x14ac:dyDescent="0.35">
      <c r="R113" s="9" t="s">
        <v>181</v>
      </c>
      <c r="S113" s="10">
        <v>4</v>
      </c>
      <c r="T113" s="84" t="s">
        <v>181</v>
      </c>
    </row>
    <row r="114" spans="18:20" x14ac:dyDescent="0.35">
      <c r="R114" s="9" t="s">
        <v>182</v>
      </c>
      <c r="S114" s="10">
        <v>4</v>
      </c>
      <c r="T114" s="84" t="s">
        <v>182</v>
      </c>
    </row>
    <row r="115" spans="18:20" x14ac:dyDescent="0.35">
      <c r="R115" s="9" t="s">
        <v>43</v>
      </c>
      <c r="S115" s="10">
        <v>4.4000000000000004</v>
      </c>
      <c r="T115" s="84" t="s">
        <v>43</v>
      </c>
    </row>
    <row r="116" spans="18:20" x14ac:dyDescent="0.35">
      <c r="R116" s="9" t="s">
        <v>123</v>
      </c>
      <c r="S116" s="10">
        <v>4.4000000000000004</v>
      </c>
      <c r="T116" s="84" t="s">
        <v>123</v>
      </c>
    </row>
    <row r="117" spans="18:20" x14ac:dyDescent="0.35">
      <c r="R117" s="9" t="s">
        <v>183</v>
      </c>
      <c r="S117" s="10">
        <v>4.4000000000000004</v>
      </c>
      <c r="T117" s="84" t="s">
        <v>183</v>
      </c>
    </row>
    <row r="118" spans="18:20" x14ac:dyDescent="0.35">
      <c r="R118" s="9" t="s">
        <v>184</v>
      </c>
      <c r="S118" s="10">
        <v>4.4000000000000004</v>
      </c>
      <c r="T118" s="84" t="s">
        <v>184</v>
      </c>
    </row>
    <row r="119" spans="18:20" x14ac:dyDescent="0.35">
      <c r="R119" s="9" t="s">
        <v>44</v>
      </c>
      <c r="S119" s="10">
        <v>4.8</v>
      </c>
      <c r="T119" s="84" t="s">
        <v>44</v>
      </c>
    </row>
    <row r="120" spans="18:20" x14ac:dyDescent="0.35">
      <c r="R120" s="9" t="s">
        <v>124</v>
      </c>
      <c r="S120" s="10">
        <v>4.8</v>
      </c>
      <c r="T120" s="84" t="s">
        <v>124</v>
      </c>
    </row>
    <row r="121" spans="18:20" x14ac:dyDescent="0.35">
      <c r="R121" s="9" t="s">
        <v>185</v>
      </c>
      <c r="S121" s="10">
        <v>4.8</v>
      </c>
      <c r="T121" s="84" t="s">
        <v>185</v>
      </c>
    </row>
    <row r="122" spans="18:20" x14ac:dyDescent="0.35">
      <c r="R122" s="9" t="s">
        <v>185</v>
      </c>
      <c r="S122" s="10">
        <v>4.8</v>
      </c>
      <c r="T122" s="84" t="s">
        <v>185</v>
      </c>
    </row>
    <row r="123" spans="18:20" x14ac:dyDescent="0.35">
      <c r="R123" s="9" t="s">
        <v>45</v>
      </c>
      <c r="S123" s="10">
        <v>4.4000000000000004</v>
      </c>
      <c r="T123" s="84" t="s">
        <v>45</v>
      </c>
    </row>
    <row r="124" spans="18:20" x14ac:dyDescent="0.35">
      <c r="R124" s="9" t="s">
        <v>125</v>
      </c>
      <c r="S124" s="10">
        <v>4.4000000000000004</v>
      </c>
      <c r="T124" s="84" t="s">
        <v>125</v>
      </c>
    </row>
    <row r="125" spans="18:20" x14ac:dyDescent="0.35">
      <c r="R125" s="9" t="s">
        <v>46</v>
      </c>
      <c r="S125" s="10">
        <v>5.2</v>
      </c>
      <c r="T125" s="84" t="s">
        <v>46</v>
      </c>
    </row>
    <row r="126" spans="18:20" x14ac:dyDescent="0.35">
      <c r="R126" s="9" t="s">
        <v>126</v>
      </c>
      <c r="S126" s="10">
        <v>5.2</v>
      </c>
      <c r="T126" s="84" t="s">
        <v>126</v>
      </c>
    </row>
    <row r="127" spans="18:20" x14ac:dyDescent="0.35">
      <c r="R127" s="9" t="s">
        <v>47</v>
      </c>
      <c r="S127" s="10">
        <v>5.2</v>
      </c>
      <c r="T127" s="84" t="s">
        <v>47</v>
      </c>
    </row>
    <row r="128" spans="18:20" x14ac:dyDescent="0.35">
      <c r="R128" s="9" t="s">
        <v>127</v>
      </c>
      <c r="S128" s="10">
        <v>5.2</v>
      </c>
      <c r="T128" s="84" t="s">
        <v>127</v>
      </c>
    </row>
    <row r="129" spans="18:20" x14ac:dyDescent="0.35">
      <c r="R129" s="9" t="s">
        <v>48</v>
      </c>
      <c r="S129" s="10">
        <v>5.2</v>
      </c>
      <c r="T129" s="84" t="s">
        <v>48</v>
      </c>
    </row>
    <row r="130" spans="18:20" x14ac:dyDescent="0.35">
      <c r="R130" s="9" t="s">
        <v>128</v>
      </c>
      <c r="S130" s="10">
        <v>5.2</v>
      </c>
      <c r="T130" s="84" t="s">
        <v>128</v>
      </c>
    </row>
    <row r="131" spans="18:20" x14ac:dyDescent="0.35">
      <c r="R131" s="9" t="s">
        <v>49</v>
      </c>
      <c r="S131" s="10">
        <v>4.4000000000000004</v>
      </c>
      <c r="T131" s="84" t="s">
        <v>49</v>
      </c>
    </row>
    <row r="132" spans="18:20" x14ac:dyDescent="0.35">
      <c r="R132" s="9" t="s">
        <v>129</v>
      </c>
      <c r="S132" s="10">
        <v>4.4000000000000004</v>
      </c>
      <c r="T132" s="84" t="s">
        <v>129</v>
      </c>
    </row>
    <row r="133" spans="18:20" x14ac:dyDescent="0.35">
      <c r="R133" s="9" t="s">
        <v>50</v>
      </c>
      <c r="S133" s="10">
        <v>4.8</v>
      </c>
      <c r="T133" s="84" t="s">
        <v>50</v>
      </c>
    </row>
    <row r="134" spans="18:20" x14ac:dyDescent="0.35">
      <c r="R134" s="9" t="s">
        <v>130</v>
      </c>
      <c r="S134" s="10">
        <v>4.8</v>
      </c>
      <c r="T134" s="84" t="s">
        <v>130</v>
      </c>
    </row>
    <row r="135" spans="18:20" x14ac:dyDescent="0.35">
      <c r="R135" s="9" t="s">
        <v>51</v>
      </c>
      <c r="S135" s="10">
        <v>4</v>
      </c>
      <c r="T135" s="84" t="s">
        <v>51</v>
      </c>
    </row>
    <row r="136" spans="18:20" x14ac:dyDescent="0.35">
      <c r="R136" s="9" t="s">
        <v>131</v>
      </c>
      <c r="S136" s="10">
        <v>4</v>
      </c>
      <c r="T136" s="84" t="s">
        <v>131</v>
      </c>
    </row>
    <row r="137" spans="18:20" x14ac:dyDescent="0.35">
      <c r="R137" s="9" t="s">
        <v>52</v>
      </c>
      <c r="S137" s="10">
        <v>4.4000000000000004</v>
      </c>
      <c r="T137" s="84" t="s">
        <v>52</v>
      </c>
    </row>
    <row r="138" spans="18:20" x14ac:dyDescent="0.35">
      <c r="R138" s="9" t="s">
        <v>132</v>
      </c>
      <c r="S138" s="10">
        <v>4.4000000000000004</v>
      </c>
      <c r="T138" s="84" t="s">
        <v>132</v>
      </c>
    </row>
    <row r="139" spans="18:20" x14ac:dyDescent="0.35">
      <c r="R139" s="9" t="s">
        <v>53</v>
      </c>
      <c r="S139" s="10">
        <v>4.8</v>
      </c>
      <c r="T139" s="84" t="s">
        <v>53</v>
      </c>
    </row>
    <row r="140" spans="18:20" x14ac:dyDescent="0.35">
      <c r="R140" s="9" t="s">
        <v>133</v>
      </c>
      <c r="S140" s="10">
        <v>4.8</v>
      </c>
      <c r="T140" s="84" t="s">
        <v>133</v>
      </c>
    </row>
    <row r="141" spans="18:20" x14ac:dyDescent="0.35">
      <c r="R141" s="9" t="s">
        <v>54</v>
      </c>
      <c r="S141" s="10">
        <v>5.2</v>
      </c>
      <c r="T141" s="84" t="s">
        <v>54</v>
      </c>
    </row>
    <row r="142" spans="18:20" x14ac:dyDescent="0.35">
      <c r="R142" s="9" t="s">
        <v>134</v>
      </c>
      <c r="S142" s="10">
        <v>5.2</v>
      </c>
      <c r="T142" s="84" t="s">
        <v>134</v>
      </c>
    </row>
    <row r="143" spans="18:20" x14ac:dyDescent="0.35">
      <c r="R143" s="9" t="s">
        <v>55</v>
      </c>
      <c r="S143" s="10">
        <v>5.6</v>
      </c>
      <c r="T143" s="84" t="s">
        <v>55</v>
      </c>
    </row>
    <row r="144" spans="18:20" x14ac:dyDescent="0.35">
      <c r="R144" s="9" t="s">
        <v>135</v>
      </c>
      <c r="S144" s="10">
        <v>5.6</v>
      </c>
      <c r="T144" s="84" t="s">
        <v>135</v>
      </c>
    </row>
    <row r="145" spans="18:20" x14ac:dyDescent="0.35">
      <c r="R145" s="9" t="s">
        <v>186</v>
      </c>
      <c r="S145" s="10">
        <v>5.2</v>
      </c>
      <c r="T145" s="84" t="s">
        <v>186</v>
      </c>
    </row>
    <row r="146" spans="18:20" x14ac:dyDescent="0.35">
      <c r="R146" s="9" t="s">
        <v>187</v>
      </c>
      <c r="S146" s="10">
        <v>5.2</v>
      </c>
      <c r="T146" s="84" t="s">
        <v>187</v>
      </c>
    </row>
    <row r="147" spans="18:20" x14ac:dyDescent="0.35">
      <c r="R147" s="9" t="s">
        <v>56</v>
      </c>
      <c r="S147" s="10">
        <v>6</v>
      </c>
      <c r="T147" s="84" t="s">
        <v>56</v>
      </c>
    </row>
    <row r="148" spans="18:20" x14ac:dyDescent="0.35">
      <c r="R148" s="9" t="s">
        <v>136</v>
      </c>
      <c r="S148" s="10">
        <v>6</v>
      </c>
      <c r="T148" s="84" t="s">
        <v>136</v>
      </c>
    </row>
    <row r="149" spans="18:20" x14ac:dyDescent="0.35">
      <c r="R149" s="9" t="s">
        <v>57</v>
      </c>
      <c r="S149" s="10">
        <v>4.5</v>
      </c>
      <c r="T149" s="84" t="s">
        <v>57</v>
      </c>
    </row>
    <row r="150" spans="18:20" x14ac:dyDescent="0.35">
      <c r="R150" s="9" t="s">
        <v>137</v>
      </c>
      <c r="S150" s="10">
        <v>4.5</v>
      </c>
      <c r="T150" s="84" t="s">
        <v>137</v>
      </c>
    </row>
    <row r="151" spans="18:20" x14ac:dyDescent="0.35">
      <c r="R151" s="9" t="s">
        <v>58</v>
      </c>
      <c r="S151" s="10">
        <v>5.3</v>
      </c>
      <c r="T151" s="84" t="s">
        <v>58</v>
      </c>
    </row>
    <row r="152" spans="18:20" x14ac:dyDescent="0.35">
      <c r="R152" s="9" t="s">
        <v>138</v>
      </c>
      <c r="S152" s="10">
        <v>5.3</v>
      </c>
      <c r="T152" s="84" t="s">
        <v>138</v>
      </c>
    </row>
    <row r="153" spans="18:20" x14ac:dyDescent="0.35">
      <c r="R153" s="9" t="s">
        <v>59</v>
      </c>
      <c r="S153" s="10">
        <v>6.1</v>
      </c>
      <c r="T153" s="84" t="s">
        <v>59</v>
      </c>
    </row>
    <row r="154" spans="18:20" x14ac:dyDescent="0.35">
      <c r="R154" s="9" t="s">
        <v>139</v>
      </c>
      <c r="S154" s="10">
        <v>6.1</v>
      </c>
      <c r="T154" s="84" t="s">
        <v>139</v>
      </c>
    </row>
    <row r="155" spans="18:20" x14ac:dyDescent="0.35">
      <c r="R155" s="9" t="s">
        <v>60</v>
      </c>
      <c r="S155" s="10">
        <v>5.0999999999999996</v>
      </c>
      <c r="T155" s="84" t="s">
        <v>60</v>
      </c>
    </row>
    <row r="156" spans="18:20" x14ac:dyDescent="0.35">
      <c r="R156" s="9" t="s">
        <v>140</v>
      </c>
      <c r="S156" s="10">
        <v>5.0999999999999996</v>
      </c>
      <c r="T156" s="84" t="s">
        <v>140</v>
      </c>
    </row>
    <row r="157" spans="18:20" x14ac:dyDescent="0.35">
      <c r="R157" s="9" t="s">
        <v>61</v>
      </c>
      <c r="S157" s="10">
        <v>5.9</v>
      </c>
      <c r="T157" s="84" t="s">
        <v>61</v>
      </c>
    </row>
    <row r="158" spans="18:20" x14ac:dyDescent="0.35">
      <c r="R158" s="9" t="s">
        <v>141</v>
      </c>
      <c r="S158" s="10">
        <v>5.9</v>
      </c>
      <c r="T158" s="84" t="s">
        <v>141</v>
      </c>
    </row>
    <row r="159" spans="18:20" x14ac:dyDescent="0.35">
      <c r="R159" s="9" t="s">
        <v>62</v>
      </c>
      <c r="S159" s="10">
        <v>6.3</v>
      </c>
      <c r="T159" s="84" t="s">
        <v>62</v>
      </c>
    </row>
    <row r="160" spans="18:20" x14ac:dyDescent="0.35">
      <c r="R160" s="9" t="s">
        <v>142</v>
      </c>
      <c r="S160" s="10">
        <v>6.3</v>
      </c>
      <c r="T160" s="84" t="s">
        <v>142</v>
      </c>
    </row>
    <row r="161" spans="18:20" x14ac:dyDescent="0.35">
      <c r="R161" s="9" t="s">
        <v>63</v>
      </c>
      <c r="S161" s="10">
        <v>7.1</v>
      </c>
      <c r="T161" s="84" t="s">
        <v>63</v>
      </c>
    </row>
    <row r="162" spans="18:20" x14ac:dyDescent="0.35">
      <c r="R162" s="9" t="s">
        <v>143</v>
      </c>
      <c r="S162" s="10">
        <v>7.1</v>
      </c>
      <c r="T162" s="84" t="s">
        <v>143</v>
      </c>
    </row>
    <row r="163" spans="18:20" x14ac:dyDescent="0.35">
      <c r="R163" s="9" t="s">
        <v>64</v>
      </c>
      <c r="S163" s="10">
        <v>5.7</v>
      </c>
      <c r="T163" s="84" t="s">
        <v>64</v>
      </c>
    </row>
    <row r="164" spans="18:20" x14ac:dyDescent="0.35">
      <c r="R164" s="9" t="s">
        <v>144</v>
      </c>
      <c r="S164" s="10">
        <v>5.7</v>
      </c>
      <c r="T164" s="84" t="s">
        <v>144</v>
      </c>
    </row>
    <row r="165" spans="18:20" x14ac:dyDescent="0.35">
      <c r="R165" s="9" t="s">
        <v>65</v>
      </c>
      <c r="S165" s="10">
        <v>6.5</v>
      </c>
      <c r="T165" s="84" t="s">
        <v>65</v>
      </c>
    </row>
    <row r="166" spans="18:20" x14ac:dyDescent="0.35">
      <c r="R166" s="9" t="s">
        <v>145</v>
      </c>
      <c r="S166" s="10">
        <v>6.5</v>
      </c>
      <c r="T166" s="84" t="s">
        <v>145</v>
      </c>
    </row>
    <row r="167" spans="18:20" x14ac:dyDescent="0.35">
      <c r="R167" s="9" t="s">
        <v>66</v>
      </c>
      <c r="S167" s="10">
        <v>7.5</v>
      </c>
      <c r="T167" s="84" t="s">
        <v>66</v>
      </c>
    </row>
    <row r="168" spans="18:20" x14ac:dyDescent="0.35">
      <c r="R168" s="9" t="s">
        <v>146</v>
      </c>
      <c r="S168" s="10">
        <v>7.5</v>
      </c>
      <c r="T168" s="84" t="s">
        <v>146</v>
      </c>
    </row>
    <row r="169" spans="18:20" x14ac:dyDescent="0.35">
      <c r="R169" s="9" t="s">
        <v>67</v>
      </c>
      <c r="S169" s="10">
        <v>8.1</v>
      </c>
      <c r="T169" s="84" t="s">
        <v>67</v>
      </c>
    </row>
    <row r="170" spans="18:20" x14ac:dyDescent="0.35">
      <c r="R170" s="9" t="s">
        <v>147</v>
      </c>
      <c r="S170" s="10">
        <v>8.1</v>
      </c>
      <c r="T170" s="84" t="s">
        <v>147</v>
      </c>
    </row>
    <row r="171" spans="18:20" x14ac:dyDescent="0.35">
      <c r="R171" s="9" t="s">
        <v>68</v>
      </c>
      <c r="S171" s="10">
        <v>6.3</v>
      </c>
      <c r="T171" s="84" t="s">
        <v>68</v>
      </c>
    </row>
    <row r="172" spans="18:20" x14ac:dyDescent="0.35">
      <c r="R172" s="9" t="s">
        <v>148</v>
      </c>
      <c r="S172" s="10">
        <v>6.3</v>
      </c>
      <c r="T172" s="84" t="s">
        <v>148</v>
      </c>
    </row>
    <row r="173" spans="18:20" x14ac:dyDescent="0.35">
      <c r="R173" s="9" t="s">
        <v>69</v>
      </c>
      <c r="S173" s="10">
        <v>6.9</v>
      </c>
      <c r="T173" s="84" t="s">
        <v>69</v>
      </c>
    </row>
    <row r="174" spans="18:20" x14ac:dyDescent="0.35">
      <c r="R174" s="9" t="s">
        <v>149</v>
      </c>
      <c r="S174" s="10">
        <v>6.9</v>
      </c>
      <c r="T174" s="84" t="s">
        <v>149</v>
      </c>
    </row>
    <row r="175" spans="18:20" x14ac:dyDescent="0.35">
      <c r="R175" s="9" t="s">
        <v>188</v>
      </c>
      <c r="S175" s="10">
        <v>5.7</v>
      </c>
      <c r="T175" s="84" t="s">
        <v>188</v>
      </c>
    </row>
    <row r="176" spans="18:20" x14ac:dyDescent="0.35">
      <c r="R176" s="9" t="s">
        <v>189</v>
      </c>
      <c r="S176" s="10">
        <v>5.7</v>
      </c>
      <c r="T176" s="84" t="s">
        <v>189</v>
      </c>
    </row>
    <row r="177" spans="18:20" x14ac:dyDescent="0.35">
      <c r="R177" s="9" t="s">
        <v>190</v>
      </c>
      <c r="S177" s="10">
        <v>6.5</v>
      </c>
      <c r="T177" s="84" t="s">
        <v>190</v>
      </c>
    </row>
    <row r="178" spans="18:20" x14ac:dyDescent="0.35">
      <c r="R178" s="9" t="s">
        <v>191</v>
      </c>
      <c r="S178" s="10">
        <v>6.5</v>
      </c>
      <c r="T178" s="84" t="s">
        <v>191</v>
      </c>
    </row>
    <row r="179" spans="18:20" x14ac:dyDescent="0.35">
      <c r="R179" s="9" t="s">
        <v>192</v>
      </c>
      <c r="S179" s="10">
        <v>8</v>
      </c>
      <c r="T179" s="84" t="s">
        <v>192</v>
      </c>
    </row>
    <row r="180" spans="18:20" x14ac:dyDescent="0.35">
      <c r="R180" s="70" t="s">
        <v>193</v>
      </c>
      <c r="S180" s="71">
        <v>8</v>
      </c>
      <c r="T180" s="86" t="s">
        <v>193</v>
      </c>
    </row>
  </sheetData>
  <sheetProtection algorithmName="SHA-512" hashValue="RhFABSxSNFDDPMt23b36IPoDUG6OGkiIpj0rS6hGewBVG/Q4OfMAadaxQDFbMD7DszziIaAgG6f7YfNdUh5Gxw==" saltValue="W3JdH0w5wsQ8UKt4l8T9Yg==" spinCount="100000" sheet="1" selectLockedCells="1"/>
  <mergeCells count="33">
    <mergeCell ref="D21:E21"/>
    <mergeCell ref="L21:M21"/>
    <mergeCell ref="B23:O26"/>
    <mergeCell ref="D18:E18"/>
    <mergeCell ref="L18:M18"/>
    <mergeCell ref="D19:E19"/>
    <mergeCell ref="L19:M19"/>
    <mergeCell ref="D20:E20"/>
    <mergeCell ref="L20:M20"/>
    <mergeCell ref="N17:O17"/>
    <mergeCell ref="D11:E11"/>
    <mergeCell ref="L11:M11"/>
    <mergeCell ref="D12:E12"/>
    <mergeCell ref="L12:M12"/>
    <mergeCell ref="D13:E13"/>
    <mergeCell ref="L13:M13"/>
    <mergeCell ref="D14:E14"/>
    <mergeCell ref="L14:M14"/>
    <mergeCell ref="D17:E17"/>
    <mergeCell ref="F17:G17"/>
    <mergeCell ref="L17:M17"/>
    <mergeCell ref="N10:O10"/>
    <mergeCell ref="A2:G2"/>
    <mergeCell ref="I2:O2"/>
    <mergeCell ref="A3:G3"/>
    <mergeCell ref="A4:G4"/>
    <mergeCell ref="I4:J4"/>
    <mergeCell ref="K4:L4"/>
    <mergeCell ref="I5:J6"/>
    <mergeCell ref="K5:L6"/>
    <mergeCell ref="D10:E10"/>
    <mergeCell ref="F10:G10"/>
    <mergeCell ref="L10:M10"/>
  </mergeCells>
  <conditionalFormatting sqref="D18:E20">
    <cfRule type="cellIs" dxfId="259" priority="1" operator="equal">
      <formula>D11</formula>
    </cfRule>
  </conditionalFormatting>
  <conditionalFormatting sqref="L11">
    <cfRule type="cellIs" dxfId="258" priority="2" operator="equal">
      <formula>D18</formula>
    </cfRule>
    <cfRule type="cellIs" dxfId="257" priority="3" operator="equal">
      <formula>D11</formula>
    </cfRule>
  </conditionalFormatting>
  <conditionalFormatting sqref="L12">
    <cfRule type="cellIs" dxfId="256" priority="4" operator="equal">
      <formula>D19</formula>
    </cfRule>
    <cfRule type="cellIs" dxfId="255" priority="5" operator="equal">
      <formula>D12</formula>
    </cfRule>
  </conditionalFormatting>
  <conditionalFormatting sqref="L13">
    <cfRule type="cellIs" dxfId="254" priority="6" operator="equal">
      <formula>D20</formula>
    </cfRule>
    <cfRule type="cellIs" dxfId="253" priority="7" operator="equal">
      <formula>D13</formula>
    </cfRule>
  </conditionalFormatting>
  <conditionalFormatting sqref="L18:L20">
    <cfRule type="cellIs" dxfId="252" priority="8" operator="equal">
      <formula>L11</formula>
    </cfRule>
    <cfRule type="cellIs" dxfId="251" priority="9" operator="equal">
      <formula>D18</formula>
    </cfRule>
    <cfRule type="cellIs" dxfId="250" priority="10" operator="equal">
      <formula>D11</formula>
    </cfRule>
  </conditionalFormatting>
  <printOptions horizontalCentered="1"/>
  <pageMargins left="0.70866141732283472" right="0.70866141732283472" top="0.74803149606299213" bottom="0.74803149606299213" header="0.51181102362204722" footer="0.51181102362204722"/>
  <pageSetup paperSize="9" scale="79" firstPageNumber="0" orientation="landscape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A6F98-352F-4973-A2BF-8D1966B0653E}">
  <sheetPr>
    <pageSetUpPr fitToPage="1"/>
  </sheetPr>
  <dimension ref="A1:AMK180"/>
  <sheetViews>
    <sheetView showGridLines="0" zoomScale="80" zoomScaleNormal="80" workbookViewId="0">
      <selection activeCell="B23" sqref="B23:O26"/>
    </sheetView>
  </sheetViews>
  <sheetFormatPr defaultRowHeight="13.15" x14ac:dyDescent="0.35"/>
  <cols>
    <col min="1" max="1" width="9.06640625" style="32" customWidth="1"/>
    <col min="2" max="2" width="20.59765625" style="32" customWidth="1"/>
    <col min="3" max="3" width="9.06640625" style="32" customWidth="1"/>
    <col min="4" max="4" width="20.59765625" style="32" customWidth="1"/>
    <col min="5" max="5" width="10.59765625" style="32" customWidth="1"/>
    <col min="6" max="8" width="5.59765625" style="32" customWidth="1"/>
    <col min="9" max="9" width="9.06640625" style="32" customWidth="1"/>
    <col min="10" max="10" width="20.59765625" style="32" customWidth="1"/>
    <col min="11" max="11" width="9.06640625" style="32" customWidth="1"/>
    <col min="12" max="12" width="20.59765625" style="32" customWidth="1"/>
    <col min="13" max="13" width="10.59765625" style="32" customWidth="1"/>
    <col min="14" max="15" width="5.59765625" style="32" customWidth="1"/>
    <col min="16" max="16" width="9.73046875" style="32" customWidth="1"/>
    <col min="17" max="17" width="9.06640625" style="32" customWidth="1"/>
    <col min="18" max="18" width="12.86328125" style="64" customWidth="1"/>
    <col min="19" max="19" width="9.06640625" style="32" customWidth="1"/>
    <col min="20" max="20" width="12.53125" style="32" bestFit="1" customWidth="1"/>
    <col min="21" max="1025" width="9.06640625" style="32" customWidth="1"/>
    <col min="1026" max="16384" width="9.06640625" style="67"/>
  </cols>
  <sheetData>
    <row r="1" spans="1:20" x14ac:dyDescent="0.4">
      <c r="R1" s="65" t="s">
        <v>77</v>
      </c>
      <c r="S1" s="66" t="s">
        <v>72</v>
      </c>
      <c r="T1" s="81" t="s">
        <v>214</v>
      </c>
    </row>
    <row r="2" spans="1:20" s="32" customFormat="1" ht="18" x14ac:dyDescent="0.35">
      <c r="A2" s="105" t="s">
        <v>209</v>
      </c>
      <c r="B2" s="105"/>
      <c r="C2" s="105"/>
      <c r="D2" s="105"/>
      <c r="E2" s="105"/>
      <c r="F2" s="105"/>
      <c r="G2" s="105"/>
      <c r="I2" s="106" t="s">
        <v>164</v>
      </c>
      <c r="J2" s="106"/>
      <c r="K2" s="106"/>
      <c r="L2" s="106"/>
      <c r="M2" s="106"/>
      <c r="N2" s="106"/>
      <c r="O2" s="106"/>
      <c r="R2" s="72"/>
      <c r="S2" s="73"/>
      <c r="T2" s="82"/>
    </row>
    <row r="3" spans="1:20" s="32" customFormat="1" ht="18" x14ac:dyDescent="0.35">
      <c r="A3" s="105">
        <f>Base!B9</f>
        <v>0</v>
      </c>
      <c r="B3" s="105"/>
      <c r="C3" s="105"/>
      <c r="D3" s="105"/>
      <c r="E3" s="105"/>
      <c r="F3" s="105"/>
      <c r="G3" s="105"/>
      <c r="R3" s="74"/>
      <c r="S3" s="75"/>
      <c r="T3" s="83"/>
    </row>
    <row r="4" spans="1:20" s="32" customFormat="1" ht="18" x14ac:dyDescent="0.35">
      <c r="A4" s="107">
        <f>Base!B12</f>
        <v>0</v>
      </c>
      <c r="B4" s="107"/>
      <c r="C4" s="107"/>
      <c r="D4" s="107"/>
      <c r="E4" s="107"/>
      <c r="F4" s="107"/>
      <c r="G4" s="107"/>
      <c r="I4" s="88" t="s">
        <v>84</v>
      </c>
      <c r="J4" s="88"/>
      <c r="K4" s="88" t="s">
        <v>83</v>
      </c>
      <c r="L4" s="88"/>
      <c r="M4" s="33" t="s">
        <v>82</v>
      </c>
      <c r="N4" s="34" t="s">
        <v>81</v>
      </c>
      <c r="O4" s="37">
        <f>VLOOKUP($Q$7,Base!$C$2:$H$32,3,FALSE)</f>
        <v>0</v>
      </c>
      <c r="R4" s="74"/>
      <c r="S4" s="75"/>
      <c r="T4" s="83"/>
    </row>
    <row r="5" spans="1:20" s="32" customFormat="1" x14ac:dyDescent="0.35">
      <c r="I5" s="108">
        <f>VLOOKUP($Q$7,Base!$C$2:$H$32,2,FALSE)</f>
        <v>0</v>
      </c>
      <c r="J5" s="108"/>
      <c r="K5" s="109">
        <f>Base!B5</f>
        <v>0</v>
      </c>
      <c r="L5" s="109"/>
      <c r="M5" s="68">
        <f>VLOOKUP($Q$7,Base!$C$2:$H$32,6,FALSE)</f>
        <v>0</v>
      </c>
      <c r="N5" s="34" t="s">
        <v>80</v>
      </c>
      <c r="O5" s="37">
        <f>VLOOKUP($Q$7,Base!$C$2:$H$32,4,FALSE)</f>
        <v>0</v>
      </c>
      <c r="R5" s="74"/>
      <c r="S5" s="75"/>
      <c r="T5" s="83"/>
    </row>
    <row r="6" spans="1:20" s="32" customFormat="1" x14ac:dyDescent="0.35">
      <c r="I6" s="108"/>
      <c r="J6" s="108"/>
      <c r="K6" s="109"/>
      <c r="L6" s="109"/>
      <c r="M6" s="69">
        <f>VLOOKUP($Q$7,Base!$C$2:$H$32,5,FALSE)</f>
        <v>0</v>
      </c>
      <c r="N6" s="34" t="s">
        <v>71</v>
      </c>
      <c r="O6" s="35"/>
      <c r="R6" s="74"/>
      <c r="S6" s="75"/>
      <c r="T6" s="83"/>
    </row>
    <row r="7" spans="1:20" s="32" customFormat="1" x14ac:dyDescent="0.3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63" t="s">
        <v>85</v>
      </c>
      <c r="Q7" s="77">
        <v>6</v>
      </c>
      <c r="R7" s="74"/>
      <c r="S7" s="75"/>
      <c r="T7" s="83"/>
    </row>
    <row r="8" spans="1:20" x14ac:dyDescent="0.35">
      <c r="R8" s="74"/>
      <c r="S8" s="75"/>
      <c r="T8" s="83"/>
    </row>
    <row r="9" spans="1:20" s="32" customFormat="1" ht="18" customHeight="1" x14ac:dyDescent="0.35">
      <c r="A9" s="32" t="s">
        <v>79</v>
      </c>
      <c r="I9" s="32" t="s">
        <v>165</v>
      </c>
      <c r="R9" s="74"/>
      <c r="S9" s="75"/>
      <c r="T9" s="83"/>
    </row>
    <row r="10" spans="1:20" s="32" customFormat="1" ht="18" customHeight="1" x14ac:dyDescent="0.35">
      <c r="A10" s="37"/>
      <c r="B10" s="38" t="s">
        <v>77</v>
      </c>
      <c r="C10" s="37" t="s">
        <v>72</v>
      </c>
      <c r="D10" s="88" t="s">
        <v>76</v>
      </c>
      <c r="E10" s="88"/>
      <c r="F10" s="88" t="s">
        <v>72</v>
      </c>
      <c r="G10" s="104"/>
      <c r="I10" s="37"/>
      <c r="J10" s="38" t="s">
        <v>77</v>
      </c>
      <c r="K10" s="37" t="s">
        <v>72</v>
      </c>
      <c r="L10" s="88" t="s">
        <v>76</v>
      </c>
      <c r="M10" s="88"/>
      <c r="N10" s="88" t="s">
        <v>72</v>
      </c>
      <c r="O10" s="88"/>
      <c r="R10" s="74"/>
      <c r="S10" s="75"/>
      <c r="T10" s="83"/>
    </row>
    <row r="11" spans="1:20" s="32" customFormat="1" ht="18" customHeight="1" x14ac:dyDescent="0.35">
      <c r="A11" s="39" t="s">
        <v>166</v>
      </c>
      <c r="B11" s="40"/>
      <c r="C11" s="41" t="e">
        <f>VLOOKUP(B11,$R$2:$S$180,2,0)</f>
        <v>#N/A</v>
      </c>
      <c r="D11" s="98">
        <f>B11</f>
        <v>0</v>
      </c>
      <c r="E11" s="99"/>
      <c r="F11" s="42" t="e">
        <f>VLOOKUP(D11,$R$2:$S$180,2,0)</f>
        <v>#N/A</v>
      </c>
      <c r="G11" s="43"/>
      <c r="I11" s="39" t="s">
        <v>166</v>
      </c>
      <c r="J11" s="40"/>
      <c r="K11" s="41" t="e">
        <f t="shared" ref="K11:K13" si="0">VLOOKUP(J11,$R$2:$S$180,2,0)</f>
        <v>#N/A</v>
      </c>
      <c r="L11" s="99">
        <f>J11</f>
        <v>0</v>
      </c>
      <c r="M11" s="99"/>
      <c r="N11" s="44" t="e">
        <f t="shared" ref="N11:N13" si="1">VLOOKUP(L11,$R$2:$S$180,2,0)</f>
        <v>#N/A</v>
      </c>
      <c r="O11" s="44"/>
      <c r="R11" s="74"/>
      <c r="S11" s="75"/>
      <c r="T11" s="83"/>
    </row>
    <row r="12" spans="1:20" s="32" customFormat="1" ht="18" customHeight="1" x14ac:dyDescent="0.35">
      <c r="A12" s="45" t="s">
        <v>167</v>
      </c>
      <c r="B12" s="46"/>
      <c r="C12" s="47" t="e">
        <f t="shared" ref="C12:C13" si="2">VLOOKUP(B12,$R$2:$S$180,2,0)</f>
        <v>#N/A</v>
      </c>
      <c r="D12" s="100">
        <f>B12</f>
        <v>0</v>
      </c>
      <c r="E12" s="101"/>
      <c r="F12" s="48" t="e">
        <f>VLOOKUP(D12,$R$2:$S$180,2,0)</f>
        <v>#N/A</v>
      </c>
      <c r="G12" s="49"/>
      <c r="I12" s="45" t="s">
        <v>167</v>
      </c>
      <c r="J12" s="46"/>
      <c r="K12" s="47" t="e">
        <f t="shared" si="0"/>
        <v>#N/A</v>
      </c>
      <c r="L12" s="101">
        <f>J12</f>
        <v>0</v>
      </c>
      <c r="M12" s="101"/>
      <c r="N12" s="50" t="e">
        <f t="shared" si="1"/>
        <v>#N/A</v>
      </c>
      <c r="O12" s="50"/>
      <c r="R12" s="9" t="s">
        <v>2</v>
      </c>
      <c r="S12" s="10" t="s">
        <v>2</v>
      </c>
      <c r="T12" s="84" t="s">
        <v>2</v>
      </c>
    </row>
    <row r="13" spans="1:20" s="32" customFormat="1" ht="18" customHeight="1" x14ac:dyDescent="0.35">
      <c r="A13" s="51" t="s">
        <v>168</v>
      </c>
      <c r="B13" s="52"/>
      <c r="C13" s="53" t="e">
        <f t="shared" si="2"/>
        <v>#N/A</v>
      </c>
      <c r="D13" s="102">
        <f>B13</f>
        <v>0</v>
      </c>
      <c r="E13" s="103"/>
      <c r="F13" s="54" t="e">
        <f>VLOOKUP(D13,$R$2:$S$180,2,0)</f>
        <v>#N/A</v>
      </c>
      <c r="G13" s="55"/>
      <c r="I13" s="51" t="s">
        <v>168</v>
      </c>
      <c r="J13" s="52"/>
      <c r="K13" s="53" t="e">
        <f t="shared" si="0"/>
        <v>#N/A</v>
      </c>
      <c r="L13" s="103">
        <f>J13</f>
        <v>0</v>
      </c>
      <c r="M13" s="103"/>
      <c r="N13" s="56" t="e">
        <f t="shared" si="1"/>
        <v>#N/A</v>
      </c>
      <c r="O13" s="56"/>
      <c r="R13" s="9" t="s">
        <v>1</v>
      </c>
      <c r="S13" s="10" t="s">
        <v>2</v>
      </c>
      <c r="T13" s="84" t="s">
        <v>1</v>
      </c>
    </row>
    <row r="14" spans="1:20" s="32" customFormat="1" ht="18" customHeight="1" x14ac:dyDescent="0.35">
      <c r="A14" s="57" t="s">
        <v>0</v>
      </c>
      <c r="B14" s="58"/>
      <c r="C14" s="59">
        <f t="array" ref="C14">SUM(IFERROR(C11:C13,0))</f>
        <v>0</v>
      </c>
      <c r="D14" s="87" t="s">
        <v>73</v>
      </c>
      <c r="E14" s="87"/>
      <c r="F14" s="60">
        <f t="array" ref="F14">SUM(IFERROR(F11:F13,0))</f>
        <v>0</v>
      </c>
      <c r="G14" s="60"/>
      <c r="I14" s="57" t="s">
        <v>0</v>
      </c>
      <c r="J14" s="58"/>
      <c r="K14" s="59">
        <f t="array" ref="K14">SUM(IFERROR(K11:K13,0))</f>
        <v>0</v>
      </c>
      <c r="L14" s="88" t="s">
        <v>73</v>
      </c>
      <c r="M14" s="88"/>
      <c r="N14" s="60">
        <f t="array" ref="N14">SUM(IFERROR(N11:N13,0))</f>
        <v>0</v>
      </c>
      <c r="O14" s="60"/>
      <c r="R14" s="9" t="s">
        <v>86</v>
      </c>
      <c r="S14" s="10" t="s">
        <v>2</v>
      </c>
      <c r="T14" s="84" t="s">
        <v>86</v>
      </c>
    </row>
    <row r="15" spans="1:20" s="32" customFormat="1" ht="18" customHeight="1" x14ac:dyDescent="0.35">
      <c r="C15" s="61"/>
      <c r="F15" s="61"/>
      <c r="G15" s="61"/>
      <c r="K15" s="61"/>
      <c r="R15" s="9" t="s">
        <v>3</v>
      </c>
      <c r="S15" s="10" t="s">
        <v>2</v>
      </c>
      <c r="T15" s="84" t="s">
        <v>3</v>
      </c>
    </row>
    <row r="16" spans="1:20" s="32" customFormat="1" ht="18" customHeight="1" x14ac:dyDescent="0.35">
      <c r="A16" s="32" t="s">
        <v>78</v>
      </c>
      <c r="C16" s="61"/>
      <c r="F16" s="61"/>
      <c r="G16" s="61"/>
      <c r="I16" s="32" t="s">
        <v>169</v>
      </c>
      <c r="K16" s="61"/>
      <c r="R16" s="9" t="s">
        <v>87</v>
      </c>
      <c r="S16" s="10" t="s">
        <v>2</v>
      </c>
      <c r="T16" s="84" t="s">
        <v>87</v>
      </c>
    </row>
    <row r="17" spans="1:20" s="32" customFormat="1" ht="18" customHeight="1" x14ac:dyDescent="0.35">
      <c r="A17" s="37"/>
      <c r="B17" s="38" t="s">
        <v>77</v>
      </c>
      <c r="C17" s="37" t="s">
        <v>72</v>
      </c>
      <c r="D17" s="88" t="s">
        <v>76</v>
      </c>
      <c r="E17" s="88"/>
      <c r="F17" s="104" t="s">
        <v>72</v>
      </c>
      <c r="G17" s="104"/>
      <c r="I17" s="37"/>
      <c r="J17" s="38" t="s">
        <v>77</v>
      </c>
      <c r="K17" s="37" t="s">
        <v>72</v>
      </c>
      <c r="L17" s="88" t="s">
        <v>76</v>
      </c>
      <c r="M17" s="88"/>
      <c r="N17" s="88" t="s">
        <v>72</v>
      </c>
      <c r="O17" s="88"/>
      <c r="R17" s="9" t="s">
        <v>4</v>
      </c>
      <c r="S17" s="10" t="s">
        <v>2</v>
      </c>
      <c r="T17" s="84" t="s">
        <v>4</v>
      </c>
    </row>
    <row r="18" spans="1:20" s="32" customFormat="1" ht="18" customHeight="1" x14ac:dyDescent="0.35">
      <c r="A18" s="39" t="s">
        <v>166</v>
      </c>
      <c r="B18" s="40"/>
      <c r="C18" s="41" t="e">
        <f>VLOOKUP(B18,$R$2:$S$180,2,0)</f>
        <v>#N/A</v>
      </c>
      <c r="D18" s="98">
        <f>B18</f>
        <v>0</v>
      </c>
      <c r="E18" s="98"/>
      <c r="F18" s="42" t="e">
        <f t="shared" ref="F18:F20" si="3">VLOOKUP(D18,$R$2:$S$180,2,0)</f>
        <v>#N/A</v>
      </c>
      <c r="G18" s="43"/>
      <c r="I18" s="39" t="s">
        <v>166</v>
      </c>
      <c r="J18" s="40"/>
      <c r="K18" s="41" t="e">
        <f t="shared" ref="K18:K20" si="4">VLOOKUP(J18,$R$2:$S$180,2,0)</f>
        <v>#N/A</v>
      </c>
      <c r="L18" s="99">
        <f>J18</f>
        <v>0</v>
      </c>
      <c r="M18" s="99"/>
      <c r="N18" s="44" t="e">
        <f t="shared" ref="N18:N20" si="5">VLOOKUP(L18,$R$2:$S$180,2,0)</f>
        <v>#N/A</v>
      </c>
      <c r="O18" s="44"/>
      <c r="R18" s="9" t="s">
        <v>88</v>
      </c>
      <c r="S18" s="10" t="s">
        <v>2</v>
      </c>
      <c r="T18" s="84" t="s">
        <v>88</v>
      </c>
    </row>
    <row r="19" spans="1:20" s="32" customFormat="1" ht="18" customHeight="1" x14ac:dyDescent="0.35">
      <c r="A19" s="45" t="s">
        <v>167</v>
      </c>
      <c r="B19" s="46"/>
      <c r="C19" s="47" t="e">
        <f>VLOOKUP(B19,$R$2:$S$180,2,0)</f>
        <v>#N/A</v>
      </c>
      <c r="D19" s="100">
        <f>B19</f>
        <v>0</v>
      </c>
      <c r="E19" s="100"/>
      <c r="F19" s="48" t="e">
        <f t="shared" si="3"/>
        <v>#N/A</v>
      </c>
      <c r="G19" s="49"/>
      <c r="I19" s="45" t="s">
        <v>167</v>
      </c>
      <c r="J19" s="46"/>
      <c r="K19" s="47" t="e">
        <f t="shared" si="4"/>
        <v>#N/A</v>
      </c>
      <c r="L19" s="101">
        <f>J19</f>
        <v>0</v>
      </c>
      <c r="M19" s="101"/>
      <c r="N19" s="50" t="e">
        <f t="shared" si="5"/>
        <v>#N/A</v>
      </c>
      <c r="O19" s="50"/>
      <c r="R19" s="9" t="s">
        <v>5</v>
      </c>
      <c r="S19" s="10">
        <v>0.2</v>
      </c>
      <c r="T19" s="84" t="s">
        <v>5</v>
      </c>
    </row>
    <row r="20" spans="1:20" s="32" customFormat="1" ht="18" customHeight="1" x14ac:dyDescent="0.35">
      <c r="A20" s="51" t="s">
        <v>168</v>
      </c>
      <c r="B20" s="52"/>
      <c r="C20" s="53" t="e">
        <f>VLOOKUP(B20,$R$2:$S$180,2,0)</f>
        <v>#N/A</v>
      </c>
      <c r="D20" s="102">
        <f>B20</f>
        <v>0</v>
      </c>
      <c r="E20" s="102"/>
      <c r="F20" s="54" t="e">
        <f t="shared" si="3"/>
        <v>#N/A</v>
      </c>
      <c r="G20" s="55"/>
      <c r="I20" s="51" t="s">
        <v>168</v>
      </c>
      <c r="J20" s="52"/>
      <c r="K20" s="53" t="e">
        <f t="shared" si="4"/>
        <v>#N/A</v>
      </c>
      <c r="L20" s="103">
        <f>J20</f>
        <v>0</v>
      </c>
      <c r="M20" s="103"/>
      <c r="N20" s="56" t="e">
        <f t="shared" si="5"/>
        <v>#N/A</v>
      </c>
      <c r="O20" s="56"/>
      <c r="R20" s="76" t="s">
        <v>211</v>
      </c>
      <c r="S20" s="10">
        <v>0.2</v>
      </c>
      <c r="T20" s="85" t="s">
        <v>211</v>
      </c>
    </row>
    <row r="21" spans="1:20" s="32" customFormat="1" ht="18" customHeight="1" x14ac:dyDescent="0.35">
      <c r="A21" s="57" t="s">
        <v>0</v>
      </c>
      <c r="B21" s="58"/>
      <c r="C21" s="62">
        <f t="array" ref="C21">SUM(IFERROR(C18:C20,0))</f>
        <v>0</v>
      </c>
      <c r="D21" s="87" t="s">
        <v>73</v>
      </c>
      <c r="E21" s="87"/>
      <c r="F21" s="60">
        <f t="array" ref="F21">SUM(IFERROR(F18:F20,0))</f>
        <v>0</v>
      </c>
      <c r="G21" s="60"/>
      <c r="I21" s="57" t="s">
        <v>0</v>
      </c>
      <c r="J21" s="58"/>
      <c r="K21" s="62">
        <f t="array" ref="K21">SUM(IFERROR(K18:K20,0))</f>
        <v>0</v>
      </c>
      <c r="L21" s="88" t="s">
        <v>73</v>
      </c>
      <c r="M21" s="88"/>
      <c r="N21" s="60">
        <f t="array" ref="N21">SUM(IFERROR(N18:N20,0))</f>
        <v>0</v>
      </c>
      <c r="O21" s="60"/>
      <c r="R21" s="9" t="s">
        <v>6</v>
      </c>
      <c r="S21" s="10">
        <v>0.4</v>
      </c>
      <c r="T21" s="84" t="s">
        <v>6</v>
      </c>
    </row>
    <row r="22" spans="1:20" s="32" customFormat="1" ht="18" customHeight="1" x14ac:dyDescent="0.35">
      <c r="R22" s="76" t="s">
        <v>213</v>
      </c>
      <c r="S22" s="10">
        <v>0.4</v>
      </c>
      <c r="T22" s="85" t="s">
        <v>213</v>
      </c>
    </row>
    <row r="23" spans="1:20" s="32" customFormat="1" ht="18" customHeight="1" x14ac:dyDescent="0.35">
      <c r="A23" s="32" t="s">
        <v>75</v>
      </c>
      <c r="B23" s="89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1"/>
      <c r="R23" s="9" t="s">
        <v>7</v>
      </c>
      <c r="S23" s="10">
        <v>0.7</v>
      </c>
      <c r="T23" s="84" t="s">
        <v>7</v>
      </c>
    </row>
    <row r="24" spans="1:20" s="32" customFormat="1" ht="18" customHeight="1" x14ac:dyDescent="0.35">
      <c r="B24" s="92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4"/>
      <c r="R24" s="76" t="s">
        <v>212</v>
      </c>
      <c r="S24" s="10">
        <v>0.7</v>
      </c>
      <c r="T24" s="85" t="s">
        <v>212</v>
      </c>
    </row>
    <row r="25" spans="1:20" s="32" customFormat="1" ht="18" customHeight="1" x14ac:dyDescent="0.35">
      <c r="B25" s="92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4"/>
      <c r="R25" s="9" t="s">
        <v>8</v>
      </c>
      <c r="S25" s="10">
        <v>0.5</v>
      </c>
      <c r="T25" s="84" t="s">
        <v>8</v>
      </c>
    </row>
    <row r="26" spans="1:20" s="32" customFormat="1" ht="18" customHeight="1" x14ac:dyDescent="0.35"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7"/>
      <c r="R26" s="9" t="s">
        <v>89</v>
      </c>
      <c r="S26" s="10">
        <v>0.5</v>
      </c>
      <c r="T26" s="84" t="s">
        <v>89</v>
      </c>
    </row>
    <row r="27" spans="1:20" s="32" customFormat="1" ht="18" customHeight="1" x14ac:dyDescent="0.35">
      <c r="R27" s="9" t="s">
        <v>9</v>
      </c>
      <c r="S27" s="10">
        <v>0.6</v>
      </c>
      <c r="T27" s="84" t="s">
        <v>9</v>
      </c>
    </row>
    <row r="28" spans="1:20" s="32" customFormat="1" ht="18" customHeight="1" x14ac:dyDescent="0.35">
      <c r="R28" s="9" t="s">
        <v>90</v>
      </c>
      <c r="S28" s="10">
        <v>0.6</v>
      </c>
      <c r="T28" s="84" t="s">
        <v>90</v>
      </c>
    </row>
    <row r="29" spans="1:20" s="32" customFormat="1" ht="18" customHeight="1" x14ac:dyDescent="0.35">
      <c r="R29" s="9" t="s">
        <v>10</v>
      </c>
      <c r="S29" s="10">
        <v>0.6</v>
      </c>
      <c r="T29" s="84" t="s">
        <v>10</v>
      </c>
    </row>
    <row r="30" spans="1:20" s="32" customFormat="1" ht="18" customHeight="1" x14ac:dyDescent="0.35">
      <c r="R30" s="9" t="s">
        <v>91</v>
      </c>
      <c r="S30" s="10">
        <v>0.6</v>
      </c>
      <c r="T30" s="84" t="s">
        <v>91</v>
      </c>
    </row>
    <row r="31" spans="1:20" s="32" customFormat="1" ht="18" customHeight="1" x14ac:dyDescent="0.35">
      <c r="R31" s="9" t="s">
        <v>11</v>
      </c>
      <c r="S31" s="10">
        <v>0.7</v>
      </c>
      <c r="T31" s="84" t="s">
        <v>11</v>
      </c>
    </row>
    <row r="32" spans="1:20" s="32" customFormat="1" ht="18" customHeight="1" x14ac:dyDescent="0.35">
      <c r="R32" s="9" t="s">
        <v>92</v>
      </c>
      <c r="S32" s="10">
        <v>0.7</v>
      </c>
      <c r="T32" s="84" t="s">
        <v>92</v>
      </c>
    </row>
    <row r="33" spans="18:20" s="32" customFormat="1" ht="18" customHeight="1" x14ac:dyDescent="0.35">
      <c r="R33" s="9" t="s">
        <v>12</v>
      </c>
      <c r="S33" s="10">
        <v>0.7</v>
      </c>
      <c r="T33" s="84" t="s">
        <v>12</v>
      </c>
    </row>
    <row r="34" spans="18:20" s="32" customFormat="1" ht="18" customHeight="1" x14ac:dyDescent="0.35">
      <c r="R34" s="9" t="s">
        <v>93</v>
      </c>
      <c r="S34" s="10">
        <v>0.7</v>
      </c>
      <c r="T34" s="84" t="s">
        <v>93</v>
      </c>
    </row>
    <row r="35" spans="18:20" s="32" customFormat="1" ht="18" customHeight="1" x14ac:dyDescent="0.35">
      <c r="R35" s="9" t="s">
        <v>13</v>
      </c>
      <c r="S35" s="10">
        <v>0.7</v>
      </c>
      <c r="T35" s="84" t="s">
        <v>13</v>
      </c>
    </row>
    <row r="36" spans="18:20" x14ac:dyDescent="0.35">
      <c r="R36" s="9" t="s">
        <v>94</v>
      </c>
      <c r="S36" s="10">
        <v>0.7</v>
      </c>
      <c r="T36" s="84" t="s">
        <v>94</v>
      </c>
    </row>
    <row r="37" spans="18:20" x14ac:dyDescent="0.35">
      <c r="R37" s="9" t="s">
        <v>14</v>
      </c>
      <c r="S37" s="10">
        <v>0.9</v>
      </c>
      <c r="T37" s="84" t="s">
        <v>14</v>
      </c>
    </row>
    <row r="38" spans="18:20" x14ac:dyDescent="0.35">
      <c r="R38" s="76" t="s">
        <v>201</v>
      </c>
      <c r="S38" s="10">
        <v>0.9</v>
      </c>
      <c r="T38" s="85" t="s">
        <v>201</v>
      </c>
    </row>
    <row r="39" spans="18:20" x14ac:dyDescent="0.35">
      <c r="R39" s="9" t="s">
        <v>15</v>
      </c>
      <c r="S39" s="10">
        <v>1.2</v>
      </c>
      <c r="T39" s="84" t="s">
        <v>15</v>
      </c>
    </row>
    <row r="40" spans="18:20" x14ac:dyDescent="0.35">
      <c r="R40" s="76" t="s">
        <v>202</v>
      </c>
      <c r="S40" s="10">
        <v>1.2</v>
      </c>
      <c r="T40" s="85" t="s">
        <v>202</v>
      </c>
    </row>
    <row r="41" spans="18:20" x14ac:dyDescent="0.35">
      <c r="R41" s="9" t="s">
        <v>16</v>
      </c>
      <c r="S41" s="10">
        <v>1.5</v>
      </c>
      <c r="T41" s="84" t="s">
        <v>16</v>
      </c>
    </row>
    <row r="42" spans="18:20" x14ac:dyDescent="0.35">
      <c r="R42" s="76" t="s">
        <v>203</v>
      </c>
      <c r="S42" s="10">
        <v>1.5</v>
      </c>
      <c r="T42" s="85" t="s">
        <v>203</v>
      </c>
    </row>
    <row r="43" spans="18:20" x14ac:dyDescent="0.35">
      <c r="R43" s="9" t="s">
        <v>17</v>
      </c>
      <c r="S43" s="10">
        <v>1.9</v>
      </c>
      <c r="T43" s="84" t="s">
        <v>17</v>
      </c>
    </row>
    <row r="44" spans="18:20" x14ac:dyDescent="0.35">
      <c r="R44" s="76" t="s">
        <v>204</v>
      </c>
      <c r="S44" s="10">
        <v>1.9</v>
      </c>
      <c r="T44" s="85" t="s">
        <v>204</v>
      </c>
    </row>
    <row r="45" spans="18:20" x14ac:dyDescent="0.35">
      <c r="R45" s="9" t="s">
        <v>18</v>
      </c>
      <c r="S45" s="10">
        <v>2.2999999999999998</v>
      </c>
      <c r="T45" s="84" t="s">
        <v>18</v>
      </c>
    </row>
    <row r="46" spans="18:20" x14ac:dyDescent="0.35">
      <c r="R46" s="76" t="s">
        <v>205</v>
      </c>
      <c r="S46" s="10">
        <v>2.2999999999999998</v>
      </c>
      <c r="T46" s="85" t="s">
        <v>205</v>
      </c>
    </row>
    <row r="47" spans="18:20" x14ac:dyDescent="0.35">
      <c r="R47" s="9" t="s">
        <v>170</v>
      </c>
      <c r="S47" s="10">
        <v>2.8</v>
      </c>
      <c r="T47" s="84" t="s">
        <v>170</v>
      </c>
    </row>
    <row r="48" spans="18:20" x14ac:dyDescent="0.35">
      <c r="R48" s="76" t="s">
        <v>206</v>
      </c>
      <c r="S48" s="10">
        <v>2.8</v>
      </c>
      <c r="T48" s="85" t="s">
        <v>206</v>
      </c>
    </row>
    <row r="49" spans="18:20" x14ac:dyDescent="0.35">
      <c r="R49" s="9" t="s">
        <v>171</v>
      </c>
      <c r="S49" s="10">
        <v>3.3</v>
      </c>
      <c r="T49" s="84" t="s">
        <v>171</v>
      </c>
    </row>
    <row r="50" spans="18:20" x14ac:dyDescent="0.35">
      <c r="R50" s="76" t="s">
        <v>207</v>
      </c>
      <c r="S50" s="10">
        <v>3.3</v>
      </c>
      <c r="T50" s="85" t="s">
        <v>207</v>
      </c>
    </row>
    <row r="51" spans="18:20" x14ac:dyDescent="0.35">
      <c r="R51" s="9" t="s">
        <v>172</v>
      </c>
      <c r="S51" s="10">
        <v>4.5</v>
      </c>
      <c r="T51" s="84" t="s">
        <v>172</v>
      </c>
    </row>
    <row r="52" spans="18:20" x14ac:dyDescent="0.35">
      <c r="R52" s="76" t="s">
        <v>208</v>
      </c>
      <c r="S52" s="10">
        <v>4.5</v>
      </c>
      <c r="T52" s="85" t="s">
        <v>208</v>
      </c>
    </row>
    <row r="53" spans="18:20" x14ac:dyDescent="0.35">
      <c r="R53" s="9" t="s">
        <v>19</v>
      </c>
      <c r="S53" s="10">
        <v>2</v>
      </c>
      <c r="T53" s="84" t="s">
        <v>19</v>
      </c>
    </row>
    <row r="54" spans="18:20" x14ac:dyDescent="0.35">
      <c r="R54" s="9" t="s">
        <v>95</v>
      </c>
      <c r="S54" s="10">
        <v>2</v>
      </c>
      <c r="T54" s="84" t="s">
        <v>95</v>
      </c>
    </row>
    <row r="55" spans="18:20" x14ac:dyDescent="0.35">
      <c r="R55" s="9" t="s">
        <v>20</v>
      </c>
      <c r="S55" s="10">
        <v>2.4</v>
      </c>
      <c r="T55" s="84" t="s">
        <v>20</v>
      </c>
    </row>
    <row r="56" spans="18:20" x14ac:dyDescent="0.35">
      <c r="R56" s="9" t="s">
        <v>96</v>
      </c>
      <c r="S56" s="10">
        <v>2.4</v>
      </c>
      <c r="T56" s="84" t="s">
        <v>96</v>
      </c>
    </row>
    <row r="57" spans="18:20" x14ac:dyDescent="0.35">
      <c r="R57" s="9" t="s">
        <v>21</v>
      </c>
      <c r="S57" s="10">
        <v>2.8</v>
      </c>
      <c r="T57" s="84" t="s">
        <v>21</v>
      </c>
    </row>
    <row r="58" spans="18:20" x14ac:dyDescent="0.35">
      <c r="R58" s="9" t="s">
        <v>97</v>
      </c>
      <c r="S58" s="10">
        <v>2.8</v>
      </c>
      <c r="T58" s="84" t="s">
        <v>97</v>
      </c>
    </row>
    <row r="59" spans="18:20" x14ac:dyDescent="0.35">
      <c r="R59" s="9" t="s">
        <v>22</v>
      </c>
      <c r="S59" s="10">
        <v>2.4</v>
      </c>
      <c r="T59" s="84" t="s">
        <v>22</v>
      </c>
    </row>
    <row r="60" spans="18:20" x14ac:dyDescent="0.35">
      <c r="R60" s="9" t="s">
        <v>98</v>
      </c>
      <c r="S60" s="10">
        <v>2.4</v>
      </c>
      <c r="T60" s="84" t="s">
        <v>98</v>
      </c>
    </row>
    <row r="61" spans="18:20" x14ac:dyDescent="0.35">
      <c r="R61" s="9" t="s">
        <v>23</v>
      </c>
      <c r="S61" s="10">
        <v>2.8</v>
      </c>
      <c r="T61" s="84" t="s">
        <v>23</v>
      </c>
    </row>
    <row r="62" spans="18:20" x14ac:dyDescent="0.35">
      <c r="R62" s="9" t="s">
        <v>99</v>
      </c>
      <c r="S62" s="10">
        <v>2.8</v>
      </c>
      <c r="T62" s="84" t="s">
        <v>99</v>
      </c>
    </row>
    <row r="63" spans="18:20" x14ac:dyDescent="0.35">
      <c r="R63" s="9" t="s">
        <v>173</v>
      </c>
      <c r="S63" s="10">
        <v>3.2</v>
      </c>
      <c r="T63" s="84" t="s">
        <v>173</v>
      </c>
    </row>
    <row r="64" spans="18:20" x14ac:dyDescent="0.35">
      <c r="R64" s="9" t="s">
        <v>174</v>
      </c>
      <c r="S64" s="10">
        <v>3.2</v>
      </c>
      <c r="T64" s="84" t="s">
        <v>174</v>
      </c>
    </row>
    <row r="65" spans="18:20" x14ac:dyDescent="0.35">
      <c r="R65" s="9" t="s">
        <v>24</v>
      </c>
      <c r="S65" s="10">
        <v>2.8</v>
      </c>
      <c r="T65" s="84" t="s">
        <v>24</v>
      </c>
    </row>
    <row r="66" spans="18:20" x14ac:dyDescent="0.35">
      <c r="R66" s="9" t="s">
        <v>100</v>
      </c>
      <c r="S66" s="10">
        <v>2.8</v>
      </c>
      <c r="T66" s="84" t="s">
        <v>100</v>
      </c>
    </row>
    <row r="67" spans="18:20" x14ac:dyDescent="0.35">
      <c r="R67" s="9" t="s">
        <v>25</v>
      </c>
      <c r="S67" s="10">
        <v>3.2</v>
      </c>
      <c r="T67" s="84" t="s">
        <v>25</v>
      </c>
    </row>
    <row r="68" spans="18:20" x14ac:dyDescent="0.35">
      <c r="R68" s="9" t="s">
        <v>101</v>
      </c>
      <c r="S68" s="10">
        <v>3.2</v>
      </c>
      <c r="T68" s="84" t="s">
        <v>101</v>
      </c>
    </row>
    <row r="69" spans="18:20" x14ac:dyDescent="0.35">
      <c r="R69" s="9" t="s">
        <v>175</v>
      </c>
      <c r="S69" s="10">
        <v>3.6</v>
      </c>
      <c r="T69" s="84" t="s">
        <v>175</v>
      </c>
    </row>
    <row r="70" spans="18:20" x14ac:dyDescent="0.35">
      <c r="R70" s="9" t="s">
        <v>176</v>
      </c>
      <c r="S70" s="10">
        <v>3.6</v>
      </c>
      <c r="T70" s="84" t="s">
        <v>176</v>
      </c>
    </row>
    <row r="71" spans="18:20" x14ac:dyDescent="0.35">
      <c r="R71" s="9" t="s">
        <v>26</v>
      </c>
      <c r="S71" s="10">
        <v>2.4</v>
      </c>
      <c r="T71" s="84" t="s">
        <v>26</v>
      </c>
    </row>
    <row r="72" spans="18:20" x14ac:dyDescent="0.35">
      <c r="R72" s="9" t="s">
        <v>102</v>
      </c>
      <c r="S72" s="10">
        <v>2.4</v>
      </c>
      <c r="T72" s="84" t="s">
        <v>102</v>
      </c>
    </row>
    <row r="73" spans="18:20" x14ac:dyDescent="0.35">
      <c r="R73" s="9" t="s">
        <v>27</v>
      </c>
      <c r="S73" s="10">
        <v>2.8</v>
      </c>
      <c r="T73" s="84" t="s">
        <v>27</v>
      </c>
    </row>
    <row r="74" spans="18:20" x14ac:dyDescent="0.35">
      <c r="R74" s="9" t="s">
        <v>103</v>
      </c>
      <c r="S74" s="10">
        <v>2.8</v>
      </c>
      <c r="T74" s="84" t="s">
        <v>103</v>
      </c>
    </row>
    <row r="75" spans="18:20" x14ac:dyDescent="0.35">
      <c r="R75" s="9" t="s">
        <v>28</v>
      </c>
      <c r="S75" s="10">
        <v>3.2</v>
      </c>
      <c r="T75" s="84" t="s">
        <v>28</v>
      </c>
    </row>
    <row r="76" spans="18:20" x14ac:dyDescent="0.35">
      <c r="R76" s="9" t="s">
        <v>104</v>
      </c>
      <c r="S76" s="10">
        <v>3.2</v>
      </c>
      <c r="T76" s="84" t="s">
        <v>104</v>
      </c>
    </row>
    <row r="77" spans="18:20" x14ac:dyDescent="0.35">
      <c r="R77" s="9" t="s">
        <v>29</v>
      </c>
      <c r="S77" s="10">
        <v>2.8</v>
      </c>
      <c r="T77" s="84" t="s">
        <v>29</v>
      </c>
    </row>
    <row r="78" spans="18:20" x14ac:dyDescent="0.35">
      <c r="R78" s="9" t="s">
        <v>105</v>
      </c>
      <c r="S78" s="10">
        <v>2.8</v>
      </c>
      <c r="T78" s="84" t="s">
        <v>105</v>
      </c>
    </row>
    <row r="79" spans="18:20" x14ac:dyDescent="0.35">
      <c r="R79" s="9" t="s">
        <v>30</v>
      </c>
      <c r="S79" s="10">
        <v>3.2</v>
      </c>
      <c r="T79" s="84" t="s">
        <v>30</v>
      </c>
    </row>
    <row r="80" spans="18:20" x14ac:dyDescent="0.35">
      <c r="R80" s="9" t="s">
        <v>106</v>
      </c>
      <c r="S80" s="10">
        <v>3.2</v>
      </c>
      <c r="T80" s="84" t="s">
        <v>106</v>
      </c>
    </row>
    <row r="81" spans="18:20" x14ac:dyDescent="0.35">
      <c r="R81" s="9" t="s">
        <v>31</v>
      </c>
      <c r="S81" s="10">
        <v>3.6</v>
      </c>
      <c r="T81" s="84" t="s">
        <v>31</v>
      </c>
    </row>
    <row r="82" spans="18:20" x14ac:dyDescent="0.35">
      <c r="R82" s="9" t="s">
        <v>107</v>
      </c>
      <c r="S82" s="10">
        <v>3.6</v>
      </c>
      <c r="T82" s="84" t="s">
        <v>107</v>
      </c>
    </row>
    <row r="83" spans="18:20" x14ac:dyDescent="0.35">
      <c r="R83" s="9" t="s">
        <v>32</v>
      </c>
      <c r="S83" s="10">
        <v>3.2</v>
      </c>
      <c r="T83" s="84" t="s">
        <v>32</v>
      </c>
    </row>
    <row r="84" spans="18:20" x14ac:dyDescent="0.35">
      <c r="R84" s="9" t="s">
        <v>108</v>
      </c>
      <c r="S84" s="10">
        <v>3.2</v>
      </c>
      <c r="T84" s="84" t="s">
        <v>108</v>
      </c>
    </row>
    <row r="85" spans="18:20" x14ac:dyDescent="0.35">
      <c r="R85" s="9" t="s">
        <v>33</v>
      </c>
      <c r="S85" s="10">
        <v>3.6</v>
      </c>
      <c r="T85" s="84" t="s">
        <v>33</v>
      </c>
    </row>
    <row r="86" spans="18:20" x14ac:dyDescent="0.35">
      <c r="R86" s="9" t="s">
        <v>109</v>
      </c>
      <c r="S86" s="10">
        <v>3.6</v>
      </c>
      <c r="T86" s="84" t="s">
        <v>109</v>
      </c>
    </row>
    <row r="87" spans="18:20" x14ac:dyDescent="0.35">
      <c r="R87" s="9" t="s">
        <v>34</v>
      </c>
      <c r="S87" s="10">
        <v>4</v>
      </c>
      <c r="T87" s="84" t="s">
        <v>34</v>
      </c>
    </row>
    <row r="88" spans="18:20" x14ac:dyDescent="0.35">
      <c r="R88" s="9" t="s">
        <v>110</v>
      </c>
      <c r="S88" s="10">
        <v>4</v>
      </c>
      <c r="T88" s="84" t="s">
        <v>110</v>
      </c>
    </row>
    <row r="89" spans="18:20" x14ac:dyDescent="0.35">
      <c r="R89" s="9" t="s">
        <v>35</v>
      </c>
      <c r="S89" s="10">
        <v>3.2</v>
      </c>
      <c r="T89" s="84" t="s">
        <v>35</v>
      </c>
    </row>
    <row r="90" spans="18:20" x14ac:dyDescent="0.35">
      <c r="R90" s="9" t="s">
        <v>111</v>
      </c>
      <c r="S90" s="10">
        <v>3.2</v>
      </c>
      <c r="T90" s="84" t="s">
        <v>111</v>
      </c>
    </row>
    <row r="91" spans="18:20" x14ac:dyDescent="0.35">
      <c r="R91" s="9" t="s">
        <v>36</v>
      </c>
      <c r="S91" s="10">
        <v>3.6</v>
      </c>
      <c r="T91" s="84" t="s">
        <v>36</v>
      </c>
    </row>
    <row r="92" spans="18:20" x14ac:dyDescent="0.35">
      <c r="R92" s="9" t="s">
        <v>112</v>
      </c>
      <c r="S92" s="10">
        <v>3.6</v>
      </c>
      <c r="T92" s="84" t="s">
        <v>112</v>
      </c>
    </row>
    <row r="93" spans="18:20" x14ac:dyDescent="0.35">
      <c r="R93" s="9" t="s">
        <v>177</v>
      </c>
      <c r="S93" s="10">
        <v>4</v>
      </c>
      <c r="T93" s="84" t="s">
        <v>177</v>
      </c>
    </row>
    <row r="94" spans="18:20" x14ac:dyDescent="0.35">
      <c r="R94" s="9" t="s">
        <v>178</v>
      </c>
      <c r="S94" s="10">
        <v>4</v>
      </c>
      <c r="T94" s="84" t="s">
        <v>178</v>
      </c>
    </row>
    <row r="95" spans="18:20" x14ac:dyDescent="0.35">
      <c r="R95" s="9" t="s">
        <v>37</v>
      </c>
      <c r="S95" s="10">
        <v>3.6</v>
      </c>
      <c r="T95" s="84" t="s">
        <v>37</v>
      </c>
    </row>
    <row r="96" spans="18:20" x14ac:dyDescent="0.35">
      <c r="R96" s="9" t="s">
        <v>113</v>
      </c>
      <c r="S96" s="10">
        <v>3.6</v>
      </c>
      <c r="T96" s="84" t="s">
        <v>113</v>
      </c>
    </row>
    <row r="97" spans="18:20" x14ac:dyDescent="0.35">
      <c r="R97" s="9" t="s">
        <v>38</v>
      </c>
      <c r="S97" s="10">
        <v>4</v>
      </c>
      <c r="T97" s="84" t="s">
        <v>38</v>
      </c>
    </row>
    <row r="98" spans="18:20" x14ac:dyDescent="0.35">
      <c r="R98" s="9" t="s">
        <v>116</v>
      </c>
      <c r="S98" s="10">
        <v>4</v>
      </c>
      <c r="T98" s="84" t="s">
        <v>116</v>
      </c>
    </row>
    <row r="99" spans="18:20" x14ac:dyDescent="0.35">
      <c r="R99" s="9" t="s">
        <v>39</v>
      </c>
      <c r="S99" s="10">
        <v>4.4000000000000004</v>
      </c>
      <c r="T99" s="84" t="s">
        <v>39</v>
      </c>
    </row>
    <row r="100" spans="18:20" x14ac:dyDescent="0.35">
      <c r="R100" s="9" t="s">
        <v>119</v>
      </c>
      <c r="S100" s="10">
        <v>4.4000000000000004</v>
      </c>
      <c r="T100" s="84" t="s">
        <v>119</v>
      </c>
    </row>
    <row r="101" spans="18:20" x14ac:dyDescent="0.35">
      <c r="R101" s="9" t="s">
        <v>114</v>
      </c>
      <c r="S101" s="10">
        <v>3.6</v>
      </c>
      <c r="T101" s="84" t="s">
        <v>114</v>
      </c>
    </row>
    <row r="102" spans="18:20" x14ac:dyDescent="0.35">
      <c r="R102" s="9" t="s">
        <v>115</v>
      </c>
      <c r="S102" s="10">
        <v>3.6</v>
      </c>
      <c r="T102" s="84" t="s">
        <v>115</v>
      </c>
    </row>
    <row r="103" spans="18:20" x14ac:dyDescent="0.35">
      <c r="R103" s="9" t="s">
        <v>117</v>
      </c>
      <c r="S103" s="10">
        <v>4</v>
      </c>
      <c r="T103" s="84" t="s">
        <v>117</v>
      </c>
    </row>
    <row r="104" spans="18:20" x14ac:dyDescent="0.35">
      <c r="R104" s="9" t="s">
        <v>118</v>
      </c>
      <c r="S104" s="10">
        <v>4</v>
      </c>
      <c r="T104" s="84" t="s">
        <v>118</v>
      </c>
    </row>
    <row r="105" spans="18:20" x14ac:dyDescent="0.35">
      <c r="R105" s="9" t="s">
        <v>40</v>
      </c>
      <c r="S105" s="10">
        <v>3.6</v>
      </c>
      <c r="T105" s="84" t="s">
        <v>40</v>
      </c>
    </row>
    <row r="106" spans="18:20" x14ac:dyDescent="0.35">
      <c r="R106" s="9" t="s">
        <v>120</v>
      </c>
      <c r="S106" s="10">
        <v>3.6</v>
      </c>
      <c r="T106" s="84" t="s">
        <v>120</v>
      </c>
    </row>
    <row r="107" spans="18:20" x14ac:dyDescent="0.35">
      <c r="R107" s="9" t="s">
        <v>41</v>
      </c>
      <c r="S107" s="10">
        <v>4</v>
      </c>
      <c r="T107" s="84" t="s">
        <v>41</v>
      </c>
    </row>
    <row r="108" spans="18:20" x14ac:dyDescent="0.35">
      <c r="R108" s="9" t="s">
        <v>121</v>
      </c>
      <c r="S108" s="10">
        <v>4</v>
      </c>
      <c r="T108" s="84" t="s">
        <v>121</v>
      </c>
    </row>
    <row r="109" spans="18:20" x14ac:dyDescent="0.35">
      <c r="R109" s="9" t="s">
        <v>179</v>
      </c>
      <c r="S109" s="10">
        <v>4.4000000000000004</v>
      </c>
      <c r="T109" s="84" t="s">
        <v>179</v>
      </c>
    </row>
    <row r="110" spans="18:20" x14ac:dyDescent="0.35">
      <c r="R110" s="9" t="s">
        <v>180</v>
      </c>
      <c r="S110" s="10">
        <v>4.4000000000000004</v>
      </c>
      <c r="T110" s="84" t="s">
        <v>180</v>
      </c>
    </row>
    <row r="111" spans="18:20" x14ac:dyDescent="0.35">
      <c r="R111" s="9" t="s">
        <v>42</v>
      </c>
      <c r="S111" s="10">
        <v>4</v>
      </c>
      <c r="T111" s="84" t="s">
        <v>42</v>
      </c>
    </row>
    <row r="112" spans="18:20" x14ac:dyDescent="0.35">
      <c r="R112" s="9" t="s">
        <v>122</v>
      </c>
      <c r="S112" s="10">
        <v>4</v>
      </c>
      <c r="T112" s="84" t="s">
        <v>122</v>
      </c>
    </row>
    <row r="113" spans="18:20" x14ac:dyDescent="0.35">
      <c r="R113" s="9" t="s">
        <v>181</v>
      </c>
      <c r="S113" s="10">
        <v>4</v>
      </c>
      <c r="T113" s="84" t="s">
        <v>181</v>
      </c>
    </row>
    <row r="114" spans="18:20" x14ac:dyDescent="0.35">
      <c r="R114" s="9" t="s">
        <v>182</v>
      </c>
      <c r="S114" s="10">
        <v>4</v>
      </c>
      <c r="T114" s="84" t="s">
        <v>182</v>
      </c>
    </row>
    <row r="115" spans="18:20" x14ac:dyDescent="0.35">
      <c r="R115" s="9" t="s">
        <v>43</v>
      </c>
      <c r="S115" s="10">
        <v>4.4000000000000004</v>
      </c>
      <c r="T115" s="84" t="s">
        <v>43</v>
      </c>
    </row>
    <row r="116" spans="18:20" x14ac:dyDescent="0.35">
      <c r="R116" s="9" t="s">
        <v>123</v>
      </c>
      <c r="S116" s="10">
        <v>4.4000000000000004</v>
      </c>
      <c r="T116" s="84" t="s">
        <v>123</v>
      </c>
    </row>
    <row r="117" spans="18:20" x14ac:dyDescent="0.35">
      <c r="R117" s="9" t="s">
        <v>183</v>
      </c>
      <c r="S117" s="10">
        <v>4.4000000000000004</v>
      </c>
      <c r="T117" s="84" t="s">
        <v>183</v>
      </c>
    </row>
    <row r="118" spans="18:20" x14ac:dyDescent="0.35">
      <c r="R118" s="9" t="s">
        <v>184</v>
      </c>
      <c r="S118" s="10">
        <v>4.4000000000000004</v>
      </c>
      <c r="T118" s="84" t="s">
        <v>184</v>
      </c>
    </row>
    <row r="119" spans="18:20" x14ac:dyDescent="0.35">
      <c r="R119" s="9" t="s">
        <v>44</v>
      </c>
      <c r="S119" s="10">
        <v>4.8</v>
      </c>
      <c r="T119" s="84" t="s">
        <v>44</v>
      </c>
    </row>
    <row r="120" spans="18:20" x14ac:dyDescent="0.35">
      <c r="R120" s="9" t="s">
        <v>124</v>
      </c>
      <c r="S120" s="10">
        <v>4.8</v>
      </c>
      <c r="T120" s="84" t="s">
        <v>124</v>
      </c>
    </row>
    <row r="121" spans="18:20" x14ac:dyDescent="0.35">
      <c r="R121" s="9" t="s">
        <v>185</v>
      </c>
      <c r="S121" s="10">
        <v>4.8</v>
      </c>
      <c r="T121" s="84" t="s">
        <v>185</v>
      </c>
    </row>
    <row r="122" spans="18:20" x14ac:dyDescent="0.35">
      <c r="R122" s="9" t="s">
        <v>185</v>
      </c>
      <c r="S122" s="10">
        <v>4.8</v>
      </c>
      <c r="T122" s="84" t="s">
        <v>185</v>
      </c>
    </row>
    <row r="123" spans="18:20" x14ac:dyDescent="0.35">
      <c r="R123" s="9" t="s">
        <v>45</v>
      </c>
      <c r="S123" s="10">
        <v>4.4000000000000004</v>
      </c>
      <c r="T123" s="84" t="s">
        <v>45</v>
      </c>
    </row>
    <row r="124" spans="18:20" x14ac:dyDescent="0.35">
      <c r="R124" s="9" t="s">
        <v>125</v>
      </c>
      <c r="S124" s="10">
        <v>4.4000000000000004</v>
      </c>
      <c r="T124" s="84" t="s">
        <v>125</v>
      </c>
    </row>
    <row r="125" spans="18:20" x14ac:dyDescent="0.35">
      <c r="R125" s="9" t="s">
        <v>46</v>
      </c>
      <c r="S125" s="10">
        <v>5.2</v>
      </c>
      <c r="T125" s="84" t="s">
        <v>46</v>
      </c>
    </row>
    <row r="126" spans="18:20" x14ac:dyDescent="0.35">
      <c r="R126" s="9" t="s">
        <v>126</v>
      </c>
      <c r="S126" s="10">
        <v>5.2</v>
      </c>
      <c r="T126" s="84" t="s">
        <v>126</v>
      </c>
    </row>
    <row r="127" spans="18:20" x14ac:dyDescent="0.35">
      <c r="R127" s="9" t="s">
        <v>47</v>
      </c>
      <c r="S127" s="10">
        <v>5.2</v>
      </c>
      <c r="T127" s="84" t="s">
        <v>47</v>
      </c>
    </row>
    <row r="128" spans="18:20" x14ac:dyDescent="0.35">
      <c r="R128" s="9" t="s">
        <v>127</v>
      </c>
      <c r="S128" s="10">
        <v>5.2</v>
      </c>
      <c r="T128" s="84" t="s">
        <v>127</v>
      </c>
    </row>
    <row r="129" spans="18:20" x14ac:dyDescent="0.35">
      <c r="R129" s="9" t="s">
        <v>48</v>
      </c>
      <c r="S129" s="10">
        <v>5.2</v>
      </c>
      <c r="T129" s="84" t="s">
        <v>48</v>
      </c>
    </row>
    <row r="130" spans="18:20" x14ac:dyDescent="0.35">
      <c r="R130" s="9" t="s">
        <v>128</v>
      </c>
      <c r="S130" s="10">
        <v>5.2</v>
      </c>
      <c r="T130" s="84" t="s">
        <v>128</v>
      </c>
    </row>
    <row r="131" spans="18:20" x14ac:dyDescent="0.35">
      <c r="R131" s="9" t="s">
        <v>49</v>
      </c>
      <c r="S131" s="10">
        <v>4.4000000000000004</v>
      </c>
      <c r="T131" s="84" t="s">
        <v>49</v>
      </c>
    </row>
    <row r="132" spans="18:20" x14ac:dyDescent="0.35">
      <c r="R132" s="9" t="s">
        <v>129</v>
      </c>
      <c r="S132" s="10">
        <v>4.4000000000000004</v>
      </c>
      <c r="T132" s="84" t="s">
        <v>129</v>
      </c>
    </row>
    <row r="133" spans="18:20" x14ac:dyDescent="0.35">
      <c r="R133" s="9" t="s">
        <v>50</v>
      </c>
      <c r="S133" s="10">
        <v>4.8</v>
      </c>
      <c r="T133" s="84" t="s">
        <v>50</v>
      </c>
    </row>
    <row r="134" spans="18:20" x14ac:dyDescent="0.35">
      <c r="R134" s="9" t="s">
        <v>130</v>
      </c>
      <c r="S134" s="10">
        <v>4.8</v>
      </c>
      <c r="T134" s="84" t="s">
        <v>130</v>
      </c>
    </row>
    <row r="135" spans="18:20" x14ac:dyDescent="0.35">
      <c r="R135" s="9" t="s">
        <v>51</v>
      </c>
      <c r="S135" s="10">
        <v>4</v>
      </c>
      <c r="T135" s="84" t="s">
        <v>51</v>
      </c>
    </row>
    <row r="136" spans="18:20" x14ac:dyDescent="0.35">
      <c r="R136" s="9" t="s">
        <v>131</v>
      </c>
      <c r="S136" s="10">
        <v>4</v>
      </c>
      <c r="T136" s="84" t="s">
        <v>131</v>
      </c>
    </row>
    <row r="137" spans="18:20" x14ac:dyDescent="0.35">
      <c r="R137" s="9" t="s">
        <v>52</v>
      </c>
      <c r="S137" s="10">
        <v>4.4000000000000004</v>
      </c>
      <c r="T137" s="84" t="s">
        <v>52</v>
      </c>
    </row>
    <row r="138" spans="18:20" x14ac:dyDescent="0.35">
      <c r="R138" s="9" t="s">
        <v>132</v>
      </c>
      <c r="S138" s="10">
        <v>4.4000000000000004</v>
      </c>
      <c r="T138" s="84" t="s">
        <v>132</v>
      </c>
    </row>
    <row r="139" spans="18:20" x14ac:dyDescent="0.35">
      <c r="R139" s="9" t="s">
        <v>53</v>
      </c>
      <c r="S139" s="10">
        <v>4.8</v>
      </c>
      <c r="T139" s="84" t="s">
        <v>53</v>
      </c>
    </row>
    <row r="140" spans="18:20" x14ac:dyDescent="0.35">
      <c r="R140" s="9" t="s">
        <v>133</v>
      </c>
      <c r="S140" s="10">
        <v>4.8</v>
      </c>
      <c r="T140" s="84" t="s">
        <v>133</v>
      </c>
    </row>
    <row r="141" spans="18:20" x14ac:dyDescent="0.35">
      <c r="R141" s="9" t="s">
        <v>54</v>
      </c>
      <c r="S141" s="10">
        <v>5.2</v>
      </c>
      <c r="T141" s="84" t="s">
        <v>54</v>
      </c>
    </row>
    <row r="142" spans="18:20" x14ac:dyDescent="0.35">
      <c r="R142" s="9" t="s">
        <v>134</v>
      </c>
      <c r="S142" s="10">
        <v>5.2</v>
      </c>
      <c r="T142" s="84" t="s">
        <v>134</v>
      </c>
    </row>
    <row r="143" spans="18:20" x14ac:dyDescent="0.35">
      <c r="R143" s="9" t="s">
        <v>55</v>
      </c>
      <c r="S143" s="10">
        <v>5.6</v>
      </c>
      <c r="T143" s="84" t="s">
        <v>55</v>
      </c>
    </row>
    <row r="144" spans="18:20" x14ac:dyDescent="0.35">
      <c r="R144" s="9" t="s">
        <v>135</v>
      </c>
      <c r="S144" s="10">
        <v>5.6</v>
      </c>
      <c r="T144" s="84" t="s">
        <v>135</v>
      </c>
    </row>
    <row r="145" spans="18:20" x14ac:dyDescent="0.35">
      <c r="R145" s="9" t="s">
        <v>186</v>
      </c>
      <c r="S145" s="10">
        <v>5.2</v>
      </c>
      <c r="T145" s="84" t="s">
        <v>186</v>
      </c>
    </row>
    <row r="146" spans="18:20" x14ac:dyDescent="0.35">
      <c r="R146" s="9" t="s">
        <v>187</v>
      </c>
      <c r="S146" s="10">
        <v>5.2</v>
      </c>
      <c r="T146" s="84" t="s">
        <v>187</v>
      </c>
    </row>
    <row r="147" spans="18:20" x14ac:dyDescent="0.35">
      <c r="R147" s="9" t="s">
        <v>56</v>
      </c>
      <c r="S147" s="10">
        <v>6</v>
      </c>
      <c r="T147" s="84" t="s">
        <v>56</v>
      </c>
    </row>
    <row r="148" spans="18:20" x14ac:dyDescent="0.35">
      <c r="R148" s="9" t="s">
        <v>136</v>
      </c>
      <c r="S148" s="10">
        <v>6</v>
      </c>
      <c r="T148" s="84" t="s">
        <v>136</v>
      </c>
    </row>
    <row r="149" spans="18:20" x14ac:dyDescent="0.35">
      <c r="R149" s="9" t="s">
        <v>57</v>
      </c>
      <c r="S149" s="10">
        <v>4.5</v>
      </c>
      <c r="T149" s="84" t="s">
        <v>57</v>
      </c>
    </row>
    <row r="150" spans="18:20" x14ac:dyDescent="0.35">
      <c r="R150" s="9" t="s">
        <v>137</v>
      </c>
      <c r="S150" s="10">
        <v>4.5</v>
      </c>
      <c r="T150" s="84" t="s">
        <v>137</v>
      </c>
    </row>
    <row r="151" spans="18:20" x14ac:dyDescent="0.35">
      <c r="R151" s="9" t="s">
        <v>58</v>
      </c>
      <c r="S151" s="10">
        <v>5.3</v>
      </c>
      <c r="T151" s="84" t="s">
        <v>58</v>
      </c>
    </row>
    <row r="152" spans="18:20" x14ac:dyDescent="0.35">
      <c r="R152" s="9" t="s">
        <v>138</v>
      </c>
      <c r="S152" s="10">
        <v>5.3</v>
      </c>
      <c r="T152" s="84" t="s">
        <v>138</v>
      </c>
    </row>
    <row r="153" spans="18:20" x14ac:dyDescent="0.35">
      <c r="R153" s="9" t="s">
        <v>59</v>
      </c>
      <c r="S153" s="10">
        <v>6.1</v>
      </c>
      <c r="T153" s="84" t="s">
        <v>59</v>
      </c>
    </row>
    <row r="154" spans="18:20" x14ac:dyDescent="0.35">
      <c r="R154" s="9" t="s">
        <v>139</v>
      </c>
      <c r="S154" s="10">
        <v>6.1</v>
      </c>
      <c r="T154" s="84" t="s">
        <v>139</v>
      </c>
    </row>
    <row r="155" spans="18:20" x14ac:dyDescent="0.35">
      <c r="R155" s="9" t="s">
        <v>60</v>
      </c>
      <c r="S155" s="10">
        <v>5.0999999999999996</v>
      </c>
      <c r="T155" s="84" t="s">
        <v>60</v>
      </c>
    </row>
    <row r="156" spans="18:20" x14ac:dyDescent="0.35">
      <c r="R156" s="9" t="s">
        <v>140</v>
      </c>
      <c r="S156" s="10">
        <v>5.0999999999999996</v>
      </c>
      <c r="T156" s="84" t="s">
        <v>140</v>
      </c>
    </row>
    <row r="157" spans="18:20" x14ac:dyDescent="0.35">
      <c r="R157" s="9" t="s">
        <v>61</v>
      </c>
      <c r="S157" s="10">
        <v>5.9</v>
      </c>
      <c r="T157" s="84" t="s">
        <v>61</v>
      </c>
    </row>
    <row r="158" spans="18:20" x14ac:dyDescent="0.35">
      <c r="R158" s="9" t="s">
        <v>141</v>
      </c>
      <c r="S158" s="10">
        <v>5.9</v>
      </c>
      <c r="T158" s="84" t="s">
        <v>141</v>
      </c>
    </row>
    <row r="159" spans="18:20" x14ac:dyDescent="0.35">
      <c r="R159" s="9" t="s">
        <v>62</v>
      </c>
      <c r="S159" s="10">
        <v>6.3</v>
      </c>
      <c r="T159" s="84" t="s">
        <v>62</v>
      </c>
    </row>
    <row r="160" spans="18:20" x14ac:dyDescent="0.35">
      <c r="R160" s="9" t="s">
        <v>142</v>
      </c>
      <c r="S160" s="10">
        <v>6.3</v>
      </c>
      <c r="T160" s="84" t="s">
        <v>142</v>
      </c>
    </row>
    <row r="161" spans="18:20" x14ac:dyDescent="0.35">
      <c r="R161" s="9" t="s">
        <v>63</v>
      </c>
      <c r="S161" s="10">
        <v>7.1</v>
      </c>
      <c r="T161" s="84" t="s">
        <v>63</v>
      </c>
    </row>
    <row r="162" spans="18:20" x14ac:dyDescent="0.35">
      <c r="R162" s="9" t="s">
        <v>143</v>
      </c>
      <c r="S162" s="10">
        <v>7.1</v>
      </c>
      <c r="T162" s="84" t="s">
        <v>143</v>
      </c>
    </row>
    <row r="163" spans="18:20" x14ac:dyDescent="0.35">
      <c r="R163" s="9" t="s">
        <v>64</v>
      </c>
      <c r="S163" s="10">
        <v>5.7</v>
      </c>
      <c r="T163" s="84" t="s">
        <v>64</v>
      </c>
    </row>
    <row r="164" spans="18:20" x14ac:dyDescent="0.35">
      <c r="R164" s="9" t="s">
        <v>144</v>
      </c>
      <c r="S164" s="10">
        <v>5.7</v>
      </c>
      <c r="T164" s="84" t="s">
        <v>144</v>
      </c>
    </row>
    <row r="165" spans="18:20" x14ac:dyDescent="0.35">
      <c r="R165" s="9" t="s">
        <v>65</v>
      </c>
      <c r="S165" s="10">
        <v>6.5</v>
      </c>
      <c r="T165" s="84" t="s">
        <v>65</v>
      </c>
    </row>
    <row r="166" spans="18:20" x14ac:dyDescent="0.35">
      <c r="R166" s="9" t="s">
        <v>145</v>
      </c>
      <c r="S166" s="10">
        <v>6.5</v>
      </c>
      <c r="T166" s="84" t="s">
        <v>145</v>
      </c>
    </row>
    <row r="167" spans="18:20" x14ac:dyDescent="0.35">
      <c r="R167" s="9" t="s">
        <v>66</v>
      </c>
      <c r="S167" s="10">
        <v>7.5</v>
      </c>
      <c r="T167" s="84" t="s">
        <v>66</v>
      </c>
    </row>
    <row r="168" spans="18:20" x14ac:dyDescent="0.35">
      <c r="R168" s="9" t="s">
        <v>146</v>
      </c>
      <c r="S168" s="10">
        <v>7.5</v>
      </c>
      <c r="T168" s="84" t="s">
        <v>146</v>
      </c>
    </row>
    <row r="169" spans="18:20" x14ac:dyDescent="0.35">
      <c r="R169" s="9" t="s">
        <v>67</v>
      </c>
      <c r="S169" s="10">
        <v>8.1</v>
      </c>
      <c r="T169" s="84" t="s">
        <v>67</v>
      </c>
    </row>
    <row r="170" spans="18:20" x14ac:dyDescent="0.35">
      <c r="R170" s="9" t="s">
        <v>147</v>
      </c>
      <c r="S170" s="10">
        <v>8.1</v>
      </c>
      <c r="T170" s="84" t="s">
        <v>147</v>
      </c>
    </row>
    <row r="171" spans="18:20" x14ac:dyDescent="0.35">
      <c r="R171" s="9" t="s">
        <v>68</v>
      </c>
      <c r="S171" s="10">
        <v>6.3</v>
      </c>
      <c r="T171" s="84" t="s">
        <v>68</v>
      </c>
    </row>
    <row r="172" spans="18:20" x14ac:dyDescent="0.35">
      <c r="R172" s="9" t="s">
        <v>148</v>
      </c>
      <c r="S172" s="10">
        <v>6.3</v>
      </c>
      <c r="T172" s="84" t="s">
        <v>148</v>
      </c>
    </row>
    <row r="173" spans="18:20" x14ac:dyDescent="0.35">
      <c r="R173" s="9" t="s">
        <v>69</v>
      </c>
      <c r="S173" s="10">
        <v>6.9</v>
      </c>
      <c r="T173" s="84" t="s">
        <v>69</v>
      </c>
    </row>
    <row r="174" spans="18:20" x14ac:dyDescent="0.35">
      <c r="R174" s="9" t="s">
        <v>149</v>
      </c>
      <c r="S174" s="10">
        <v>6.9</v>
      </c>
      <c r="T174" s="84" t="s">
        <v>149</v>
      </c>
    </row>
    <row r="175" spans="18:20" x14ac:dyDescent="0.35">
      <c r="R175" s="9" t="s">
        <v>188</v>
      </c>
      <c r="S175" s="10">
        <v>5.7</v>
      </c>
      <c r="T175" s="84" t="s">
        <v>188</v>
      </c>
    </row>
    <row r="176" spans="18:20" x14ac:dyDescent="0.35">
      <c r="R176" s="9" t="s">
        <v>189</v>
      </c>
      <c r="S176" s="10">
        <v>5.7</v>
      </c>
      <c r="T176" s="84" t="s">
        <v>189</v>
      </c>
    </row>
    <row r="177" spans="18:20" x14ac:dyDescent="0.35">
      <c r="R177" s="9" t="s">
        <v>190</v>
      </c>
      <c r="S177" s="10">
        <v>6.5</v>
      </c>
      <c r="T177" s="84" t="s">
        <v>190</v>
      </c>
    </row>
    <row r="178" spans="18:20" x14ac:dyDescent="0.35">
      <c r="R178" s="9" t="s">
        <v>191</v>
      </c>
      <c r="S178" s="10">
        <v>6.5</v>
      </c>
      <c r="T178" s="84" t="s">
        <v>191</v>
      </c>
    </row>
    <row r="179" spans="18:20" x14ac:dyDescent="0.35">
      <c r="R179" s="9" t="s">
        <v>192</v>
      </c>
      <c r="S179" s="10">
        <v>8</v>
      </c>
      <c r="T179" s="84" t="s">
        <v>192</v>
      </c>
    </row>
    <row r="180" spans="18:20" x14ac:dyDescent="0.35">
      <c r="R180" s="70" t="s">
        <v>193</v>
      </c>
      <c r="S180" s="71">
        <v>8</v>
      </c>
      <c r="T180" s="86" t="s">
        <v>193</v>
      </c>
    </row>
  </sheetData>
  <sheetProtection algorithmName="SHA-512" hashValue="4ChOMLxIbJlKHPzWcYLnQDdKZ9EXA/lmFe7Jap2dDkx1Dskt+ccYxUWwKdDm8HVYOlO0EsO9yBaDXqqsqogKJQ==" saltValue="s+d2bmdXeZlpsOissnQfUQ==" spinCount="100000" sheet="1" selectLockedCells="1"/>
  <mergeCells count="33">
    <mergeCell ref="D21:E21"/>
    <mergeCell ref="L21:M21"/>
    <mergeCell ref="B23:O26"/>
    <mergeCell ref="D18:E18"/>
    <mergeCell ref="L18:M18"/>
    <mergeCell ref="D19:E19"/>
    <mergeCell ref="L19:M19"/>
    <mergeCell ref="D20:E20"/>
    <mergeCell ref="L20:M20"/>
    <mergeCell ref="N17:O17"/>
    <mergeCell ref="D11:E11"/>
    <mergeCell ref="L11:M11"/>
    <mergeCell ref="D12:E12"/>
    <mergeCell ref="L12:M12"/>
    <mergeCell ref="D13:E13"/>
    <mergeCell ref="L13:M13"/>
    <mergeCell ref="D14:E14"/>
    <mergeCell ref="L14:M14"/>
    <mergeCell ref="D17:E17"/>
    <mergeCell ref="F17:G17"/>
    <mergeCell ref="L17:M17"/>
    <mergeCell ref="N10:O10"/>
    <mergeCell ref="A2:G2"/>
    <mergeCell ref="I2:O2"/>
    <mergeCell ref="A3:G3"/>
    <mergeCell ref="A4:G4"/>
    <mergeCell ref="I4:J4"/>
    <mergeCell ref="K4:L4"/>
    <mergeCell ref="I5:J6"/>
    <mergeCell ref="K5:L6"/>
    <mergeCell ref="D10:E10"/>
    <mergeCell ref="F10:G10"/>
    <mergeCell ref="L10:M10"/>
  </mergeCells>
  <conditionalFormatting sqref="D18:E20">
    <cfRule type="cellIs" dxfId="249" priority="1" operator="equal">
      <formula>D11</formula>
    </cfRule>
  </conditionalFormatting>
  <conditionalFormatting sqref="L11">
    <cfRule type="cellIs" dxfId="248" priority="2" operator="equal">
      <formula>D18</formula>
    </cfRule>
    <cfRule type="cellIs" dxfId="247" priority="3" operator="equal">
      <formula>D11</formula>
    </cfRule>
  </conditionalFormatting>
  <conditionalFormatting sqref="L12">
    <cfRule type="cellIs" dxfId="246" priority="4" operator="equal">
      <formula>D19</formula>
    </cfRule>
    <cfRule type="cellIs" dxfId="245" priority="5" operator="equal">
      <formula>D12</formula>
    </cfRule>
  </conditionalFormatting>
  <conditionalFormatting sqref="L13">
    <cfRule type="cellIs" dxfId="244" priority="6" operator="equal">
      <formula>D20</formula>
    </cfRule>
    <cfRule type="cellIs" dxfId="243" priority="7" operator="equal">
      <formula>D13</formula>
    </cfRule>
  </conditionalFormatting>
  <conditionalFormatting sqref="L18:L20">
    <cfRule type="cellIs" dxfId="242" priority="8" operator="equal">
      <formula>L11</formula>
    </cfRule>
    <cfRule type="cellIs" dxfId="241" priority="9" operator="equal">
      <formula>D18</formula>
    </cfRule>
    <cfRule type="cellIs" dxfId="240" priority="10" operator="equal">
      <formula>D11</formula>
    </cfRule>
  </conditionalFormatting>
  <printOptions horizontalCentered="1"/>
  <pageMargins left="0.70866141732283472" right="0.70866141732283472" top="0.74803149606299213" bottom="0.74803149606299213" header="0.51181102362204722" footer="0.51181102362204722"/>
  <pageSetup paperSize="9" scale="79" firstPageNumber="0" orientation="landscape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DE63FF-DC64-458E-A7F9-7B4463AFB1BB}">
  <sheetPr>
    <pageSetUpPr fitToPage="1"/>
  </sheetPr>
  <dimension ref="A1:AMK180"/>
  <sheetViews>
    <sheetView showGridLines="0" zoomScale="80" zoomScaleNormal="80" workbookViewId="0">
      <selection activeCell="B23" sqref="B23:O26"/>
    </sheetView>
  </sheetViews>
  <sheetFormatPr defaultRowHeight="13.15" x14ac:dyDescent="0.35"/>
  <cols>
    <col min="1" max="1" width="9.06640625" style="32" customWidth="1"/>
    <col min="2" max="2" width="20.59765625" style="32" customWidth="1"/>
    <col min="3" max="3" width="9.06640625" style="32" customWidth="1"/>
    <col min="4" max="4" width="20.59765625" style="32" customWidth="1"/>
    <col min="5" max="5" width="10.59765625" style="32" customWidth="1"/>
    <col min="6" max="8" width="5.59765625" style="32" customWidth="1"/>
    <col min="9" max="9" width="9.06640625" style="32" customWidth="1"/>
    <col min="10" max="10" width="20.59765625" style="32" customWidth="1"/>
    <col min="11" max="11" width="9.06640625" style="32" customWidth="1"/>
    <col min="12" max="12" width="20.59765625" style="32" customWidth="1"/>
    <col min="13" max="13" width="10.59765625" style="32" customWidth="1"/>
    <col min="14" max="15" width="5.59765625" style="32" customWidth="1"/>
    <col min="16" max="16" width="9.73046875" style="32" customWidth="1"/>
    <col min="17" max="17" width="9.06640625" style="32" customWidth="1"/>
    <col min="18" max="18" width="12.86328125" style="64" customWidth="1"/>
    <col min="19" max="19" width="9.06640625" style="32" customWidth="1"/>
    <col min="20" max="20" width="12.53125" style="32" bestFit="1" customWidth="1"/>
    <col min="21" max="1025" width="9.06640625" style="32" customWidth="1"/>
    <col min="1026" max="16384" width="9.06640625" style="67"/>
  </cols>
  <sheetData>
    <row r="1" spans="1:20" x14ac:dyDescent="0.4">
      <c r="R1" s="65" t="s">
        <v>77</v>
      </c>
      <c r="S1" s="66" t="s">
        <v>72</v>
      </c>
      <c r="T1" s="81" t="s">
        <v>214</v>
      </c>
    </row>
    <row r="2" spans="1:20" s="32" customFormat="1" ht="18" x14ac:dyDescent="0.35">
      <c r="A2" s="105" t="s">
        <v>209</v>
      </c>
      <c r="B2" s="105"/>
      <c r="C2" s="105"/>
      <c r="D2" s="105"/>
      <c r="E2" s="105"/>
      <c r="F2" s="105"/>
      <c r="G2" s="105"/>
      <c r="I2" s="106" t="s">
        <v>164</v>
      </c>
      <c r="J2" s="106"/>
      <c r="K2" s="106"/>
      <c r="L2" s="106"/>
      <c r="M2" s="106"/>
      <c r="N2" s="106"/>
      <c r="O2" s="106"/>
      <c r="R2" s="72"/>
      <c r="S2" s="73"/>
      <c r="T2" s="82"/>
    </row>
    <row r="3" spans="1:20" s="32" customFormat="1" ht="18" x14ac:dyDescent="0.35">
      <c r="A3" s="105">
        <f>Base!B9</f>
        <v>0</v>
      </c>
      <c r="B3" s="105"/>
      <c r="C3" s="105"/>
      <c r="D3" s="105"/>
      <c r="E3" s="105"/>
      <c r="F3" s="105"/>
      <c r="G3" s="105"/>
      <c r="R3" s="74"/>
      <c r="S3" s="75"/>
      <c r="T3" s="83"/>
    </row>
    <row r="4" spans="1:20" s="32" customFormat="1" ht="18" x14ac:dyDescent="0.35">
      <c r="A4" s="107">
        <f>Base!B12</f>
        <v>0</v>
      </c>
      <c r="B4" s="107"/>
      <c r="C4" s="107"/>
      <c r="D4" s="107"/>
      <c r="E4" s="107"/>
      <c r="F4" s="107"/>
      <c r="G4" s="107"/>
      <c r="I4" s="88" t="s">
        <v>84</v>
      </c>
      <c r="J4" s="88"/>
      <c r="K4" s="88" t="s">
        <v>83</v>
      </c>
      <c r="L4" s="88"/>
      <c r="M4" s="33" t="s">
        <v>82</v>
      </c>
      <c r="N4" s="34" t="s">
        <v>81</v>
      </c>
      <c r="O4" s="37">
        <f>VLOOKUP($Q$7,Base!$C$2:$H$32,3,FALSE)</f>
        <v>0</v>
      </c>
      <c r="R4" s="74"/>
      <c r="S4" s="75"/>
      <c r="T4" s="83"/>
    </row>
    <row r="5" spans="1:20" s="32" customFormat="1" x14ac:dyDescent="0.35">
      <c r="I5" s="108">
        <f>VLOOKUP($Q$7,Base!$C$2:$H$32,2,FALSE)</f>
        <v>0</v>
      </c>
      <c r="J5" s="108"/>
      <c r="K5" s="109">
        <f>Base!B5</f>
        <v>0</v>
      </c>
      <c r="L5" s="109"/>
      <c r="M5" s="68">
        <f>VLOOKUP($Q$7,Base!$C$2:$H$32,6,FALSE)</f>
        <v>0</v>
      </c>
      <c r="N5" s="34" t="s">
        <v>80</v>
      </c>
      <c r="O5" s="37">
        <f>VLOOKUP($Q$7,Base!$C$2:$H$32,4,FALSE)</f>
        <v>0</v>
      </c>
      <c r="R5" s="74"/>
      <c r="S5" s="75"/>
      <c r="T5" s="83"/>
    </row>
    <row r="6" spans="1:20" s="32" customFormat="1" x14ac:dyDescent="0.35">
      <c r="I6" s="108"/>
      <c r="J6" s="108"/>
      <c r="K6" s="109"/>
      <c r="L6" s="109"/>
      <c r="M6" s="69">
        <f>VLOOKUP($Q$7,Base!$C$2:$H$32,5,FALSE)</f>
        <v>0</v>
      </c>
      <c r="N6" s="34" t="s">
        <v>71</v>
      </c>
      <c r="O6" s="35"/>
      <c r="R6" s="74"/>
      <c r="S6" s="75"/>
      <c r="T6" s="83"/>
    </row>
    <row r="7" spans="1:20" s="32" customFormat="1" x14ac:dyDescent="0.3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63" t="s">
        <v>85</v>
      </c>
      <c r="Q7" s="77">
        <v>7</v>
      </c>
      <c r="R7" s="74"/>
      <c r="S7" s="75"/>
      <c r="T7" s="83"/>
    </row>
    <row r="8" spans="1:20" x14ac:dyDescent="0.35">
      <c r="R8" s="74"/>
      <c r="S8" s="75"/>
      <c r="T8" s="83"/>
    </row>
    <row r="9" spans="1:20" s="32" customFormat="1" ht="18" customHeight="1" x14ac:dyDescent="0.35">
      <c r="A9" s="32" t="s">
        <v>79</v>
      </c>
      <c r="I9" s="32" t="s">
        <v>165</v>
      </c>
      <c r="R9" s="74"/>
      <c r="S9" s="75"/>
      <c r="T9" s="83"/>
    </row>
    <row r="10" spans="1:20" s="32" customFormat="1" ht="18" customHeight="1" x14ac:dyDescent="0.35">
      <c r="A10" s="37"/>
      <c r="B10" s="38" t="s">
        <v>77</v>
      </c>
      <c r="C10" s="37" t="s">
        <v>72</v>
      </c>
      <c r="D10" s="88" t="s">
        <v>76</v>
      </c>
      <c r="E10" s="88"/>
      <c r="F10" s="88" t="s">
        <v>72</v>
      </c>
      <c r="G10" s="104"/>
      <c r="I10" s="37"/>
      <c r="J10" s="38" t="s">
        <v>77</v>
      </c>
      <c r="K10" s="37" t="s">
        <v>72</v>
      </c>
      <c r="L10" s="88" t="s">
        <v>76</v>
      </c>
      <c r="M10" s="88"/>
      <c r="N10" s="88" t="s">
        <v>72</v>
      </c>
      <c r="O10" s="88"/>
      <c r="R10" s="74"/>
      <c r="S10" s="75"/>
      <c r="T10" s="83"/>
    </row>
    <row r="11" spans="1:20" s="32" customFormat="1" ht="18" customHeight="1" x14ac:dyDescent="0.35">
      <c r="A11" s="39" t="s">
        <v>166</v>
      </c>
      <c r="B11" s="40"/>
      <c r="C11" s="41" t="e">
        <f>VLOOKUP(B11,$R$2:$S$180,2,0)</f>
        <v>#N/A</v>
      </c>
      <c r="D11" s="98">
        <f>B11</f>
        <v>0</v>
      </c>
      <c r="E11" s="99"/>
      <c r="F11" s="42" t="e">
        <f>VLOOKUP(D11,$R$2:$S$180,2,0)</f>
        <v>#N/A</v>
      </c>
      <c r="G11" s="43"/>
      <c r="I11" s="39" t="s">
        <v>166</v>
      </c>
      <c r="J11" s="40"/>
      <c r="K11" s="41" t="e">
        <f t="shared" ref="K11:K13" si="0">VLOOKUP(J11,$R$2:$S$180,2,0)</f>
        <v>#N/A</v>
      </c>
      <c r="L11" s="99">
        <f>J11</f>
        <v>0</v>
      </c>
      <c r="M11" s="99"/>
      <c r="N11" s="44" t="e">
        <f t="shared" ref="N11:N13" si="1">VLOOKUP(L11,$R$2:$S$180,2,0)</f>
        <v>#N/A</v>
      </c>
      <c r="O11" s="44"/>
      <c r="R11" s="74"/>
      <c r="S11" s="75"/>
      <c r="T11" s="83"/>
    </row>
    <row r="12" spans="1:20" s="32" customFormat="1" ht="18" customHeight="1" x14ac:dyDescent="0.35">
      <c r="A12" s="45" t="s">
        <v>167</v>
      </c>
      <c r="B12" s="46"/>
      <c r="C12" s="47" t="e">
        <f t="shared" ref="C12:C13" si="2">VLOOKUP(B12,$R$2:$S$180,2,0)</f>
        <v>#N/A</v>
      </c>
      <c r="D12" s="100">
        <f>B12</f>
        <v>0</v>
      </c>
      <c r="E12" s="101"/>
      <c r="F12" s="48" t="e">
        <f>VLOOKUP(D12,$R$2:$S$180,2,0)</f>
        <v>#N/A</v>
      </c>
      <c r="G12" s="49"/>
      <c r="I12" s="45" t="s">
        <v>167</v>
      </c>
      <c r="J12" s="46"/>
      <c r="K12" s="47" t="e">
        <f t="shared" si="0"/>
        <v>#N/A</v>
      </c>
      <c r="L12" s="101">
        <f>J12</f>
        <v>0</v>
      </c>
      <c r="M12" s="101"/>
      <c r="N12" s="50" t="e">
        <f t="shared" si="1"/>
        <v>#N/A</v>
      </c>
      <c r="O12" s="50"/>
      <c r="R12" s="9" t="s">
        <v>2</v>
      </c>
      <c r="S12" s="10" t="s">
        <v>2</v>
      </c>
      <c r="T12" s="84" t="s">
        <v>2</v>
      </c>
    </row>
    <row r="13" spans="1:20" s="32" customFormat="1" ht="18" customHeight="1" x14ac:dyDescent="0.35">
      <c r="A13" s="51" t="s">
        <v>168</v>
      </c>
      <c r="B13" s="52"/>
      <c r="C13" s="53" t="e">
        <f t="shared" si="2"/>
        <v>#N/A</v>
      </c>
      <c r="D13" s="102">
        <f>B13</f>
        <v>0</v>
      </c>
      <c r="E13" s="103"/>
      <c r="F13" s="54" t="e">
        <f>VLOOKUP(D13,$R$2:$S$180,2,0)</f>
        <v>#N/A</v>
      </c>
      <c r="G13" s="55"/>
      <c r="I13" s="51" t="s">
        <v>168</v>
      </c>
      <c r="J13" s="52"/>
      <c r="K13" s="53" t="e">
        <f t="shared" si="0"/>
        <v>#N/A</v>
      </c>
      <c r="L13" s="103">
        <f>J13</f>
        <v>0</v>
      </c>
      <c r="M13" s="103"/>
      <c r="N13" s="56" t="e">
        <f t="shared" si="1"/>
        <v>#N/A</v>
      </c>
      <c r="O13" s="56"/>
      <c r="R13" s="9" t="s">
        <v>1</v>
      </c>
      <c r="S13" s="10" t="s">
        <v>2</v>
      </c>
      <c r="T13" s="84" t="s">
        <v>1</v>
      </c>
    </row>
    <row r="14" spans="1:20" s="32" customFormat="1" ht="18" customHeight="1" x14ac:dyDescent="0.35">
      <c r="A14" s="57" t="s">
        <v>0</v>
      </c>
      <c r="B14" s="58"/>
      <c r="C14" s="59">
        <f t="array" ref="C14">SUM(IFERROR(C11:C13,0))</f>
        <v>0</v>
      </c>
      <c r="D14" s="87" t="s">
        <v>73</v>
      </c>
      <c r="E14" s="87"/>
      <c r="F14" s="60">
        <f t="array" ref="F14">SUM(IFERROR(F11:F13,0))</f>
        <v>0</v>
      </c>
      <c r="G14" s="60"/>
      <c r="I14" s="57" t="s">
        <v>0</v>
      </c>
      <c r="J14" s="58"/>
      <c r="K14" s="59">
        <f t="array" ref="K14">SUM(IFERROR(K11:K13,0))</f>
        <v>0</v>
      </c>
      <c r="L14" s="88" t="s">
        <v>73</v>
      </c>
      <c r="M14" s="88"/>
      <c r="N14" s="60">
        <f t="array" ref="N14">SUM(IFERROR(N11:N13,0))</f>
        <v>0</v>
      </c>
      <c r="O14" s="60"/>
      <c r="R14" s="9" t="s">
        <v>86</v>
      </c>
      <c r="S14" s="10" t="s">
        <v>2</v>
      </c>
      <c r="T14" s="84" t="s">
        <v>86</v>
      </c>
    </row>
    <row r="15" spans="1:20" s="32" customFormat="1" ht="18" customHeight="1" x14ac:dyDescent="0.35">
      <c r="C15" s="61"/>
      <c r="F15" s="61"/>
      <c r="G15" s="61"/>
      <c r="K15" s="61"/>
      <c r="R15" s="9" t="s">
        <v>3</v>
      </c>
      <c r="S15" s="10" t="s">
        <v>2</v>
      </c>
      <c r="T15" s="84" t="s">
        <v>3</v>
      </c>
    </row>
    <row r="16" spans="1:20" s="32" customFormat="1" ht="18" customHeight="1" x14ac:dyDescent="0.35">
      <c r="A16" s="32" t="s">
        <v>78</v>
      </c>
      <c r="C16" s="61"/>
      <c r="F16" s="61"/>
      <c r="G16" s="61"/>
      <c r="I16" s="32" t="s">
        <v>169</v>
      </c>
      <c r="K16" s="61"/>
      <c r="R16" s="9" t="s">
        <v>87</v>
      </c>
      <c r="S16" s="10" t="s">
        <v>2</v>
      </c>
      <c r="T16" s="84" t="s">
        <v>87</v>
      </c>
    </row>
    <row r="17" spans="1:20" s="32" customFormat="1" ht="18" customHeight="1" x14ac:dyDescent="0.35">
      <c r="A17" s="37"/>
      <c r="B17" s="38" t="s">
        <v>77</v>
      </c>
      <c r="C17" s="37" t="s">
        <v>72</v>
      </c>
      <c r="D17" s="88" t="s">
        <v>76</v>
      </c>
      <c r="E17" s="88"/>
      <c r="F17" s="104" t="s">
        <v>72</v>
      </c>
      <c r="G17" s="104"/>
      <c r="I17" s="37"/>
      <c r="J17" s="38" t="s">
        <v>77</v>
      </c>
      <c r="K17" s="37" t="s">
        <v>72</v>
      </c>
      <c r="L17" s="88" t="s">
        <v>76</v>
      </c>
      <c r="M17" s="88"/>
      <c r="N17" s="88" t="s">
        <v>72</v>
      </c>
      <c r="O17" s="88"/>
      <c r="R17" s="9" t="s">
        <v>4</v>
      </c>
      <c r="S17" s="10" t="s">
        <v>2</v>
      </c>
      <c r="T17" s="84" t="s">
        <v>4</v>
      </c>
    </row>
    <row r="18" spans="1:20" s="32" customFormat="1" ht="18" customHeight="1" x14ac:dyDescent="0.35">
      <c r="A18" s="39" t="s">
        <v>166</v>
      </c>
      <c r="B18" s="40"/>
      <c r="C18" s="41" t="e">
        <f>VLOOKUP(B18,$R$2:$S$180,2,0)</f>
        <v>#N/A</v>
      </c>
      <c r="D18" s="98">
        <f>B18</f>
        <v>0</v>
      </c>
      <c r="E18" s="98"/>
      <c r="F18" s="42" t="e">
        <f t="shared" ref="F18:F20" si="3">VLOOKUP(D18,$R$2:$S$180,2,0)</f>
        <v>#N/A</v>
      </c>
      <c r="G18" s="43"/>
      <c r="I18" s="39" t="s">
        <v>166</v>
      </c>
      <c r="J18" s="40"/>
      <c r="K18" s="41" t="e">
        <f t="shared" ref="K18:K20" si="4">VLOOKUP(J18,$R$2:$S$180,2,0)</f>
        <v>#N/A</v>
      </c>
      <c r="L18" s="99">
        <f>J18</f>
        <v>0</v>
      </c>
      <c r="M18" s="99"/>
      <c r="N18" s="44" t="e">
        <f t="shared" ref="N18:N20" si="5">VLOOKUP(L18,$R$2:$S$180,2,0)</f>
        <v>#N/A</v>
      </c>
      <c r="O18" s="44"/>
      <c r="R18" s="9" t="s">
        <v>88</v>
      </c>
      <c r="S18" s="10" t="s">
        <v>2</v>
      </c>
      <c r="T18" s="84" t="s">
        <v>88</v>
      </c>
    </row>
    <row r="19" spans="1:20" s="32" customFormat="1" ht="18" customHeight="1" x14ac:dyDescent="0.35">
      <c r="A19" s="45" t="s">
        <v>167</v>
      </c>
      <c r="B19" s="46"/>
      <c r="C19" s="47" t="e">
        <f>VLOOKUP(B19,$R$2:$S$180,2,0)</f>
        <v>#N/A</v>
      </c>
      <c r="D19" s="100">
        <f>B19</f>
        <v>0</v>
      </c>
      <c r="E19" s="100"/>
      <c r="F19" s="48" t="e">
        <f t="shared" si="3"/>
        <v>#N/A</v>
      </c>
      <c r="G19" s="49"/>
      <c r="I19" s="45" t="s">
        <v>167</v>
      </c>
      <c r="J19" s="46"/>
      <c r="K19" s="47" t="e">
        <f t="shared" si="4"/>
        <v>#N/A</v>
      </c>
      <c r="L19" s="101">
        <f>J19</f>
        <v>0</v>
      </c>
      <c r="M19" s="101"/>
      <c r="N19" s="50" t="e">
        <f t="shared" si="5"/>
        <v>#N/A</v>
      </c>
      <c r="O19" s="50"/>
      <c r="R19" s="9" t="s">
        <v>5</v>
      </c>
      <c r="S19" s="10">
        <v>0.2</v>
      </c>
      <c r="T19" s="84" t="s">
        <v>5</v>
      </c>
    </row>
    <row r="20" spans="1:20" s="32" customFormat="1" ht="18" customHeight="1" x14ac:dyDescent="0.35">
      <c r="A20" s="51" t="s">
        <v>168</v>
      </c>
      <c r="B20" s="52"/>
      <c r="C20" s="53" t="e">
        <f>VLOOKUP(B20,$R$2:$S$180,2,0)</f>
        <v>#N/A</v>
      </c>
      <c r="D20" s="102">
        <f>B20</f>
        <v>0</v>
      </c>
      <c r="E20" s="102"/>
      <c r="F20" s="54" t="e">
        <f t="shared" si="3"/>
        <v>#N/A</v>
      </c>
      <c r="G20" s="55"/>
      <c r="I20" s="51" t="s">
        <v>168</v>
      </c>
      <c r="J20" s="52"/>
      <c r="K20" s="53" t="e">
        <f t="shared" si="4"/>
        <v>#N/A</v>
      </c>
      <c r="L20" s="103">
        <f>J20</f>
        <v>0</v>
      </c>
      <c r="M20" s="103"/>
      <c r="N20" s="56" t="e">
        <f t="shared" si="5"/>
        <v>#N/A</v>
      </c>
      <c r="O20" s="56"/>
      <c r="R20" s="76" t="s">
        <v>211</v>
      </c>
      <c r="S20" s="10">
        <v>0.2</v>
      </c>
      <c r="T20" s="85" t="s">
        <v>211</v>
      </c>
    </row>
    <row r="21" spans="1:20" s="32" customFormat="1" ht="18" customHeight="1" x14ac:dyDescent="0.35">
      <c r="A21" s="57" t="s">
        <v>0</v>
      </c>
      <c r="B21" s="58"/>
      <c r="C21" s="62">
        <f t="array" ref="C21">SUM(IFERROR(C18:C20,0))</f>
        <v>0</v>
      </c>
      <c r="D21" s="87" t="s">
        <v>73</v>
      </c>
      <c r="E21" s="87"/>
      <c r="F21" s="60">
        <f t="array" ref="F21">SUM(IFERROR(F18:F20,0))</f>
        <v>0</v>
      </c>
      <c r="G21" s="60"/>
      <c r="I21" s="57" t="s">
        <v>0</v>
      </c>
      <c r="J21" s="58"/>
      <c r="K21" s="62">
        <f t="array" ref="K21">SUM(IFERROR(K18:K20,0))</f>
        <v>0</v>
      </c>
      <c r="L21" s="88" t="s">
        <v>73</v>
      </c>
      <c r="M21" s="88"/>
      <c r="N21" s="60">
        <f t="array" ref="N21">SUM(IFERROR(N18:N20,0))</f>
        <v>0</v>
      </c>
      <c r="O21" s="60"/>
      <c r="R21" s="9" t="s">
        <v>6</v>
      </c>
      <c r="S21" s="10">
        <v>0.4</v>
      </c>
      <c r="T21" s="84" t="s">
        <v>6</v>
      </c>
    </row>
    <row r="22" spans="1:20" s="32" customFormat="1" ht="18" customHeight="1" x14ac:dyDescent="0.35">
      <c r="R22" s="76" t="s">
        <v>213</v>
      </c>
      <c r="S22" s="10">
        <v>0.4</v>
      </c>
      <c r="T22" s="85" t="s">
        <v>213</v>
      </c>
    </row>
    <row r="23" spans="1:20" s="32" customFormat="1" ht="18" customHeight="1" x14ac:dyDescent="0.35">
      <c r="A23" s="32" t="s">
        <v>75</v>
      </c>
      <c r="B23" s="89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1"/>
      <c r="R23" s="9" t="s">
        <v>7</v>
      </c>
      <c r="S23" s="10">
        <v>0.7</v>
      </c>
      <c r="T23" s="84" t="s">
        <v>7</v>
      </c>
    </row>
    <row r="24" spans="1:20" s="32" customFormat="1" ht="18" customHeight="1" x14ac:dyDescent="0.35">
      <c r="B24" s="92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4"/>
      <c r="R24" s="76" t="s">
        <v>212</v>
      </c>
      <c r="S24" s="10">
        <v>0.7</v>
      </c>
      <c r="T24" s="85" t="s">
        <v>212</v>
      </c>
    </row>
    <row r="25" spans="1:20" s="32" customFormat="1" ht="18" customHeight="1" x14ac:dyDescent="0.35">
      <c r="B25" s="92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4"/>
      <c r="R25" s="9" t="s">
        <v>8</v>
      </c>
      <c r="S25" s="10">
        <v>0.5</v>
      </c>
      <c r="T25" s="84" t="s">
        <v>8</v>
      </c>
    </row>
    <row r="26" spans="1:20" s="32" customFormat="1" ht="18" customHeight="1" x14ac:dyDescent="0.35"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7"/>
      <c r="R26" s="9" t="s">
        <v>89</v>
      </c>
      <c r="S26" s="10">
        <v>0.5</v>
      </c>
      <c r="T26" s="84" t="s">
        <v>89</v>
      </c>
    </row>
    <row r="27" spans="1:20" s="32" customFormat="1" ht="18" customHeight="1" x14ac:dyDescent="0.35">
      <c r="R27" s="9" t="s">
        <v>9</v>
      </c>
      <c r="S27" s="10">
        <v>0.6</v>
      </c>
      <c r="T27" s="84" t="s">
        <v>9</v>
      </c>
    </row>
    <row r="28" spans="1:20" s="32" customFormat="1" ht="18" customHeight="1" x14ac:dyDescent="0.35">
      <c r="R28" s="9" t="s">
        <v>90</v>
      </c>
      <c r="S28" s="10">
        <v>0.6</v>
      </c>
      <c r="T28" s="84" t="s">
        <v>90</v>
      </c>
    </row>
    <row r="29" spans="1:20" s="32" customFormat="1" ht="18" customHeight="1" x14ac:dyDescent="0.35">
      <c r="R29" s="9" t="s">
        <v>10</v>
      </c>
      <c r="S29" s="10">
        <v>0.6</v>
      </c>
      <c r="T29" s="84" t="s">
        <v>10</v>
      </c>
    </row>
    <row r="30" spans="1:20" s="32" customFormat="1" ht="18" customHeight="1" x14ac:dyDescent="0.35">
      <c r="R30" s="9" t="s">
        <v>91</v>
      </c>
      <c r="S30" s="10">
        <v>0.6</v>
      </c>
      <c r="T30" s="84" t="s">
        <v>91</v>
      </c>
    </row>
    <row r="31" spans="1:20" s="32" customFormat="1" ht="18" customHeight="1" x14ac:dyDescent="0.35">
      <c r="R31" s="9" t="s">
        <v>11</v>
      </c>
      <c r="S31" s="10">
        <v>0.7</v>
      </c>
      <c r="T31" s="84" t="s">
        <v>11</v>
      </c>
    </row>
    <row r="32" spans="1:20" s="32" customFormat="1" ht="18" customHeight="1" x14ac:dyDescent="0.35">
      <c r="R32" s="9" t="s">
        <v>92</v>
      </c>
      <c r="S32" s="10">
        <v>0.7</v>
      </c>
      <c r="T32" s="84" t="s">
        <v>92</v>
      </c>
    </row>
    <row r="33" spans="18:20" s="32" customFormat="1" ht="18" customHeight="1" x14ac:dyDescent="0.35">
      <c r="R33" s="9" t="s">
        <v>12</v>
      </c>
      <c r="S33" s="10">
        <v>0.7</v>
      </c>
      <c r="T33" s="84" t="s">
        <v>12</v>
      </c>
    </row>
    <row r="34" spans="18:20" s="32" customFormat="1" ht="18" customHeight="1" x14ac:dyDescent="0.35">
      <c r="R34" s="9" t="s">
        <v>93</v>
      </c>
      <c r="S34" s="10">
        <v>0.7</v>
      </c>
      <c r="T34" s="84" t="s">
        <v>93</v>
      </c>
    </row>
    <row r="35" spans="18:20" s="32" customFormat="1" ht="18" customHeight="1" x14ac:dyDescent="0.35">
      <c r="R35" s="9" t="s">
        <v>13</v>
      </c>
      <c r="S35" s="10">
        <v>0.7</v>
      </c>
      <c r="T35" s="84" t="s">
        <v>13</v>
      </c>
    </row>
    <row r="36" spans="18:20" x14ac:dyDescent="0.35">
      <c r="R36" s="9" t="s">
        <v>94</v>
      </c>
      <c r="S36" s="10">
        <v>0.7</v>
      </c>
      <c r="T36" s="84" t="s">
        <v>94</v>
      </c>
    </row>
    <row r="37" spans="18:20" x14ac:dyDescent="0.35">
      <c r="R37" s="9" t="s">
        <v>14</v>
      </c>
      <c r="S37" s="10">
        <v>0.9</v>
      </c>
      <c r="T37" s="84" t="s">
        <v>14</v>
      </c>
    </row>
    <row r="38" spans="18:20" x14ac:dyDescent="0.35">
      <c r="R38" s="76" t="s">
        <v>201</v>
      </c>
      <c r="S38" s="10">
        <v>0.9</v>
      </c>
      <c r="T38" s="85" t="s">
        <v>201</v>
      </c>
    </row>
    <row r="39" spans="18:20" x14ac:dyDescent="0.35">
      <c r="R39" s="9" t="s">
        <v>15</v>
      </c>
      <c r="S39" s="10">
        <v>1.2</v>
      </c>
      <c r="T39" s="84" t="s">
        <v>15</v>
      </c>
    </row>
    <row r="40" spans="18:20" x14ac:dyDescent="0.35">
      <c r="R40" s="76" t="s">
        <v>202</v>
      </c>
      <c r="S40" s="10">
        <v>1.2</v>
      </c>
      <c r="T40" s="85" t="s">
        <v>202</v>
      </c>
    </row>
    <row r="41" spans="18:20" x14ac:dyDescent="0.35">
      <c r="R41" s="9" t="s">
        <v>16</v>
      </c>
      <c r="S41" s="10">
        <v>1.5</v>
      </c>
      <c r="T41" s="84" t="s">
        <v>16</v>
      </c>
    </row>
    <row r="42" spans="18:20" x14ac:dyDescent="0.35">
      <c r="R42" s="76" t="s">
        <v>203</v>
      </c>
      <c r="S42" s="10">
        <v>1.5</v>
      </c>
      <c r="T42" s="85" t="s">
        <v>203</v>
      </c>
    </row>
    <row r="43" spans="18:20" x14ac:dyDescent="0.35">
      <c r="R43" s="9" t="s">
        <v>17</v>
      </c>
      <c r="S43" s="10">
        <v>1.9</v>
      </c>
      <c r="T43" s="84" t="s">
        <v>17</v>
      </c>
    </row>
    <row r="44" spans="18:20" x14ac:dyDescent="0.35">
      <c r="R44" s="76" t="s">
        <v>204</v>
      </c>
      <c r="S44" s="10">
        <v>1.9</v>
      </c>
      <c r="T44" s="85" t="s">
        <v>204</v>
      </c>
    </row>
    <row r="45" spans="18:20" x14ac:dyDescent="0.35">
      <c r="R45" s="9" t="s">
        <v>18</v>
      </c>
      <c r="S45" s="10">
        <v>2.2999999999999998</v>
      </c>
      <c r="T45" s="84" t="s">
        <v>18</v>
      </c>
    </row>
    <row r="46" spans="18:20" x14ac:dyDescent="0.35">
      <c r="R46" s="76" t="s">
        <v>205</v>
      </c>
      <c r="S46" s="10">
        <v>2.2999999999999998</v>
      </c>
      <c r="T46" s="85" t="s">
        <v>205</v>
      </c>
    </row>
    <row r="47" spans="18:20" x14ac:dyDescent="0.35">
      <c r="R47" s="9" t="s">
        <v>170</v>
      </c>
      <c r="S47" s="10">
        <v>2.8</v>
      </c>
      <c r="T47" s="84" t="s">
        <v>170</v>
      </c>
    </row>
    <row r="48" spans="18:20" x14ac:dyDescent="0.35">
      <c r="R48" s="76" t="s">
        <v>206</v>
      </c>
      <c r="S48" s="10">
        <v>2.8</v>
      </c>
      <c r="T48" s="85" t="s">
        <v>206</v>
      </c>
    </row>
    <row r="49" spans="18:20" x14ac:dyDescent="0.35">
      <c r="R49" s="9" t="s">
        <v>171</v>
      </c>
      <c r="S49" s="10">
        <v>3.3</v>
      </c>
      <c r="T49" s="84" t="s">
        <v>171</v>
      </c>
    </row>
    <row r="50" spans="18:20" x14ac:dyDescent="0.35">
      <c r="R50" s="76" t="s">
        <v>207</v>
      </c>
      <c r="S50" s="10">
        <v>3.3</v>
      </c>
      <c r="T50" s="85" t="s">
        <v>207</v>
      </c>
    </row>
    <row r="51" spans="18:20" x14ac:dyDescent="0.35">
      <c r="R51" s="9" t="s">
        <v>172</v>
      </c>
      <c r="S51" s="10">
        <v>4.5</v>
      </c>
      <c r="T51" s="84" t="s">
        <v>172</v>
      </c>
    </row>
    <row r="52" spans="18:20" x14ac:dyDescent="0.35">
      <c r="R52" s="76" t="s">
        <v>208</v>
      </c>
      <c r="S52" s="10">
        <v>4.5</v>
      </c>
      <c r="T52" s="85" t="s">
        <v>208</v>
      </c>
    </row>
    <row r="53" spans="18:20" x14ac:dyDescent="0.35">
      <c r="R53" s="9" t="s">
        <v>19</v>
      </c>
      <c r="S53" s="10">
        <v>2</v>
      </c>
      <c r="T53" s="84" t="s">
        <v>19</v>
      </c>
    </row>
    <row r="54" spans="18:20" x14ac:dyDescent="0.35">
      <c r="R54" s="9" t="s">
        <v>95</v>
      </c>
      <c r="S54" s="10">
        <v>2</v>
      </c>
      <c r="T54" s="84" t="s">
        <v>95</v>
      </c>
    </row>
    <row r="55" spans="18:20" x14ac:dyDescent="0.35">
      <c r="R55" s="9" t="s">
        <v>20</v>
      </c>
      <c r="S55" s="10">
        <v>2.4</v>
      </c>
      <c r="T55" s="84" t="s">
        <v>20</v>
      </c>
    </row>
    <row r="56" spans="18:20" x14ac:dyDescent="0.35">
      <c r="R56" s="9" t="s">
        <v>96</v>
      </c>
      <c r="S56" s="10">
        <v>2.4</v>
      </c>
      <c r="T56" s="84" t="s">
        <v>96</v>
      </c>
    </row>
    <row r="57" spans="18:20" x14ac:dyDescent="0.35">
      <c r="R57" s="9" t="s">
        <v>21</v>
      </c>
      <c r="S57" s="10">
        <v>2.8</v>
      </c>
      <c r="T57" s="84" t="s">
        <v>21</v>
      </c>
    </row>
    <row r="58" spans="18:20" x14ac:dyDescent="0.35">
      <c r="R58" s="9" t="s">
        <v>97</v>
      </c>
      <c r="S58" s="10">
        <v>2.8</v>
      </c>
      <c r="T58" s="84" t="s">
        <v>97</v>
      </c>
    </row>
    <row r="59" spans="18:20" x14ac:dyDescent="0.35">
      <c r="R59" s="9" t="s">
        <v>22</v>
      </c>
      <c r="S59" s="10">
        <v>2.4</v>
      </c>
      <c r="T59" s="84" t="s">
        <v>22</v>
      </c>
    </row>
    <row r="60" spans="18:20" x14ac:dyDescent="0.35">
      <c r="R60" s="9" t="s">
        <v>98</v>
      </c>
      <c r="S60" s="10">
        <v>2.4</v>
      </c>
      <c r="T60" s="84" t="s">
        <v>98</v>
      </c>
    </row>
    <row r="61" spans="18:20" x14ac:dyDescent="0.35">
      <c r="R61" s="9" t="s">
        <v>23</v>
      </c>
      <c r="S61" s="10">
        <v>2.8</v>
      </c>
      <c r="T61" s="84" t="s">
        <v>23</v>
      </c>
    </row>
    <row r="62" spans="18:20" x14ac:dyDescent="0.35">
      <c r="R62" s="9" t="s">
        <v>99</v>
      </c>
      <c r="S62" s="10">
        <v>2.8</v>
      </c>
      <c r="T62" s="84" t="s">
        <v>99</v>
      </c>
    </row>
    <row r="63" spans="18:20" x14ac:dyDescent="0.35">
      <c r="R63" s="9" t="s">
        <v>173</v>
      </c>
      <c r="S63" s="10">
        <v>3.2</v>
      </c>
      <c r="T63" s="84" t="s">
        <v>173</v>
      </c>
    </row>
    <row r="64" spans="18:20" x14ac:dyDescent="0.35">
      <c r="R64" s="9" t="s">
        <v>174</v>
      </c>
      <c r="S64" s="10">
        <v>3.2</v>
      </c>
      <c r="T64" s="84" t="s">
        <v>174</v>
      </c>
    </row>
    <row r="65" spans="18:20" x14ac:dyDescent="0.35">
      <c r="R65" s="9" t="s">
        <v>24</v>
      </c>
      <c r="S65" s="10">
        <v>2.8</v>
      </c>
      <c r="T65" s="84" t="s">
        <v>24</v>
      </c>
    </row>
    <row r="66" spans="18:20" x14ac:dyDescent="0.35">
      <c r="R66" s="9" t="s">
        <v>100</v>
      </c>
      <c r="S66" s="10">
        <v>2.8</v>
      </c>
      <c r="T66" s="84" t="s">
        <v>100</v>
      </c>
    </row>
    <row r="67" spans="18:20" x14ac:dyDescent="0.35">
      <c r="R67" s="9" t="s">
        <v>25</v>
      </c>
      <c r="S67" s="10">
        <v>3.2</v>
      </c>
      <c r="T67" s="84" t="s">
        <v>25</v>
      </c>
    </row>
    <row r="68" spans="18:20" x14ac:dyDescent="0.35">
      <c r="R68" s="9" t="s">
        <v>101</v>
      </c>
      <c r="S68" s="10">
        <v>3.2</v>
      </c>
      <c r="T68" s="84" t="s">
        <v>101</v>
      </c>
    </row>
    <row r="69" spans="18:20" x14ac:dyDescent="0.35">
      <c r="R69" s="9" t="s">
        <v>175</v>
      </c>
      <c r="S69" s="10">
        <v>3.6</v>
      </c>
      <c r="T69" s="84" t="s">
        <v>175</v>
      </c>
    </row>
    <row r="70" spans="18:20" x14ac:dyDescent="0.35">
      <c r="R70" s="9" t="s">
        <v>176</v>
      </c>
      <c r="S70" s="10">
        <v>3.6</v>
      </c>
      <c r="T70" s="84" t="s">
        <v>176</v>
      </c>
    </row>
    <row r="71" spans="18:20" x14ac:dyDescent="0.35">
      <c r="R71" s="9" t="s">
        <v>26</v>
      </c>
      <c r="S71" s="10">
        <v>2.4</v>
      </c>
      <c r="T71" s="84" t="s">
        <v>26</v>
      </c>
    </row>
    <row r="72" spans="18:20" x14ac:dyDescent="0.35">
      <c r="R72" s="9" t="s">
        <v>102</v>
      </c>
      <c r="S72" s="10">
        <v>2.4</v>
      </c>
      <c r="T72" s="84" t="s">
        <v>102</v>
      </c>
    </row>
    <row r="73" spans="18:20" x14ac:dyDescent="0.35">
      <c r="R73" s="9" t="s">
        <v>27</v>
      </c>
      <c r="S73" s="10">
        <v>2.8</v>
      </c>
      <c r="T73" s="84" t="s">
        <v>27</v>
      </c>
    </row>
    <row r="74" spans="18:20" x14ac:dyDescent="0.35">
      <c r="R74" s="9" t="s">
        <v>103</v>
      </c>
      <c r="S74" s="10">
        <v>2.8</v>
      </c>
      <c r="T74" s="84" t="s">
        <v>103</v>
      </c>
    </row>
    <row r="75" spans="18:20" x14ac:dyDescent="0.35">
      <c r="R75" s="9" t="s">
        <v>28</v>
      </c>
      <c r="S75" s="10">
        <v>3.2</v>
      </c>
      <c r="T75" s="84" t="s">
        <v>28</v>
      </c>
    </row>
    <row r="76" spans="18:20" x14ac:dyDescent="0.35">
      <c r="R76" s="9" t="s">
        <v>104</v>
      </c>
      <c r="S76" s="10">
        <v>3.2</v>
      </c>
      <c r="T76" s="84" t="s">
        <v>104</v>
      </c>
    </row>
    <row r="77" spans="18:20" x14ac:dyDescent="0.35">
      <c r="R77" s="9" t="s">
        <v>29</v>
      </c>
      <c r="S77" s="10">
        <v>2.8</v>
      </c>
      <c r="T77" s="84" t="s">
        <v>29</v>
      </c>
    </row>
    <row r="78" spans="18:20" x14ac:dyDescent="0.35">
      <c r="R78" s="9" t="s">
        <v>105</v>
      </c>
      <c r="S78" s="10">
        <v>2.8</v>
      </c>
      <c r="T78" s="84" t="s">
        <v>105</v>
      </c>
    </row>
    <row r="79" spans="18:20" x14ac:dyDescent="0.35">
      <c r="R79" s="9" t="s">
        <v>30</v>
      </c>
      <c r="S79" s="10">
        <v>3.2</v>
      </c>
      <c r="T79" s="84" t="s">
        <v>30</v>
      </c>
    </row>
    <row r="80" spans="18:20" x14ac:dyDescent="0.35">
      <c r="R80" s="9" t="s">
        <v>106</v>
      </c>
      <c r="S80" s="10">
        <v>3.2</v>
      </c>
      <c r="T80" s="84" t="s">
        <v>106</v>
      </c>
    </row>
    <row r="81" spans="18:20" x14ac:dyDescent="0.35">
      <c r="R81" s="9" t="s">
        <v>31</v>
      </c>
      <c r="S81" s="10">
        <v>3.6</v>
      </c>
      <c r="T81" s="84" t="s">
        <v>31</v>
      </c>
    </row>
    <row r="82" spans="18:20" x14ac:dyDescent="0.35">
      <c r="R82" s="9" t="s">
        <v>107</v>
      </c>
      <c r="S82" s="10">
        <v>3.6</v>
      </c>
      <c r="T82" s="84" t="s">
        <v>107</v>
      </c>
    </row>
    <row r="83" spans="18:20" x14ac:dyDescent="0.35">
      <c r="R83" s="9" t="s">
        <v>32</v>
      </c>
      <c r="S83" s="10">
        <v>3.2</v>
      </c>
      <c r="T83" s="84" t="s">
        <v>32</v>
      </c>
    </row>
    <row r="84" spans="18:20" x14ac:dyDescent="0.35">
      <c r="R84" s="9" t="s">
        <v>108</v>
      </c>
      <c r="S84" s="10">
        <v>3.2</v>
      </c>
      <c r="T84" s="84" t="s">
        <v>108</v>
      </c>
    </row>
    <row r="85" spans="18:20" x14ac:dyDescent="0.35">
      <c r="R85" s="9" t="s">
        <v>33</v>
      </c>
      <c r="S85" s="10">
        <v>3.6</v>
      </c>
      <c r="T85" s="84" t="s">
        <v>33</v>
      </c>
    </row>
    <row r="86" spans="18:20" x14ac:dyDescent="0.35">
      <c r="R86" s="9" t="s">
        <v>109</v>
      </c>
      <c r="S86" s="10">
        <v>3.6</v>
      </c>
      <c r="T86" s="84" t="s">
        <v>109</v>
      </c>
    </row>
    <row r="87" spans="18:20" x14ac:dyDescent="0.35">
      <c r="R87" s="9" t="s">
        <v>34</v>
      </c>
      <c r="S87" s="10">
        <v>4</v>
      </c>
      <c r="T87" s="84" t="s">
        <v>34</v>
      </c>
    </row>
    <row r="88" spans="18:20" x14ac:dyDescent="0.35">
      <c r="R88" s="9" t="s">
        <v>110</v>
      </c>
      <c r="S88" s="10">
        <v>4</v>
      </c>
      <c r="T88" s="84" t="s">
        <v>110</v>
      </c>
    </row>
    <row r="89" spans="18:20" x14ac:dyDescent="0.35">
      <c r="R89" s="9" t="s">
        <v>35</v>
      </c>
      <c r="S89" s="10">
        <v>3.2</v>
      </c>
      <c r="T89" s="84" t="s">
        <v>35</v>
      </c>
    </row>
    <row r="90" spans="18:20" x14ac:dyDescent="0.35">
      <c r="R90" s="9" t="s">
        <v>111</v>
      </c>
      <c r="S90" s="10">
        <v>3.2</v>
      </c>
      <c r="T90" s="84" t="s">
        <v>111</v>
      </c>
    </row>
    <row r="91" spans="18:20" x14ac:dyDescent="0.35">
      <c r="R91" s="9" t="s">
        <v>36</v>
      </c>
      <c r="S91" s="10">
        <v>3.6</v>
      </c>
      <c r="T91" s="84" t="s">
        <v>36</v>
      </c>
    </row>
    <row r="92" spans="18:20" x14ac:dyDescent="0.35">
      <c r="R92" s="9" t="s">
        <v>112</v>
      </c>
      <c r="S92" s="10">
        <v>3.6</v>
      </c>
      <c r="T92" s="84" t="s">
        <v>112</v>
      </c>
    </row>
    <row r="93" spans="18:20" x14ac:dyDescent="0.35">
      <c r="R93" s="9" t="s">
        <v>177</v>
      </c>
      <c r="S93" s="10">
        <v>4</v>
      </c>
      <c r="T93" s="84" t="s">
        <v>177</v>
      </c>
    </row>
    <row r="94" spans="18:20" x14ac:dyDescent="0.35">
      <c r="R94" s="9" t="s">
        <v>178</v>
      </c>
      <c r="S94" s="10">
        <v>4</v>
      </c>
      <c r="T94" s="84" t="s">
        <v>178</v>
      </c>
    </row>
    <row r="95" spans="18:20" x14ac:dyDescent="0.35">
      <c r="R95" s="9" t="s">
        <v>37</v>
      </c>
      <c r="S95" s="10">
        <v>3.6</v>
      </c>
      <c r="T95" s="84" t="s">
        <v>37</v>
      </c>
    </row>
    <row r="96" spans="18:20" x14ac:dyDescent="0.35">
      <c r="R96" s="9" t="s">
        <v>113</v>
      </c>
      <c r="S96" s="10">
        <v>3.6</v>
      </c>
      <c r="T96" s="84" t="s">
        <v>113</v>
      </c>
    </row>
    <row r="97" spans="18:20" x14ac:dyDescent="0.35">
      <c r="R97" s="9" t="s">
        <v>38</v>
      </c>
      <c r="S97" s="10">
        <v>4</v>
      </c>
      <c r="T97" s="84" t="s">
        <v>38</v>
      </c>
    </row>
    <row r="98" spans="18:20" x14ac:dyDescent="0.35">
      <c r="R98" s="9" t="s">
        <v>116</v>
      </c>
      <c r="S98" s="10">
        <v>4</v>
      </c>
      <c r="T98" s="84" t="s">
        <v>116</v>
      </c>
    </row>
    <row r="99" spans="18:20" x14ac:dyDescent="0.35">
      <c r="R99" s="9" t="s">
        <v>39</v>
      </c>
      <c r="S99" s="10">
        <v>4.4000000000000004</v>
      </c>
      <c r="T99" s="84" t="s">
        <v>39</v>
      </c>
    </row>
    <row r="100" spans="18:20" x14ac:dyDescent="0.35">
      <c r="R100" s="9" t="s">
        <v>119</v>
      </c>
      <c r="S100" s="10">
        <v>4.4000000000000004</v>
      </c>
      <c r="T100" s="84" t="s">
        <v>119</v>
      </c>
    </row>
    <row r="101" spans="18:20" x14ac:dyDescent="0.35">
      <c r="R101" s="9" t="s">
        <v>114</v>
      </c>
      <c r="S101" s="10">
        <v>3.6</v>
      </c>
      <c r="T101" s="84" t="s">
        <v>114</v>
      </c>
    </row>
    <row r="102" spans="18:20" x14ac:dyDescent="0.35">
      <c r="R102" s="9" t="s">
        <v>115</v>
      </c>
      <c r="S102" s="10">
        <v>3.6</v>
      </c>
      <c r="T102" s="84" t="s">
        <v>115</v>
      </c>
    </row>
    <row r="103" spans="18:20" x14ac:dyDescent="0.35">
      <c r="R103" s="9" t="s">
        <v>117</v>
      </c>
      <c r="S103" s="10">
        <v>4</v>
      </c>
      <c r="T103" s="84" t="s">
        <v>117</v>
      </c>
    </row>
    <row r="104" spans="18:20" x14ac:dyDescent="0.35">
      <c r="R104" s="9" t="s">
        <v>118</v>
      </c>
      <c r="S104" s="10">
        <v>4</v>
      </c>
      <c r="T104" s="84" t="s">
        <v>118</v>
      </c>
    </row>
    <row r="105" spans="18:20" x14ac:dyDescent="0.35">
      <c r="R105" s="9" t="s">
        <v>40</v>
      </c>
      <c r="S105" s="10">
        <v>3.6</v>
      </c>
      <c r="T105" s="84" t="s">
        <v>40</v>
      </c>
    </row>
    <row r="106" spans="18:20" x14ac:dyDescent="0.35">
      <c r="R106" s="9" t="s">
        <v>120</v>
      </c>
      <c r="S106" s="10">
        <v>3.6</v>
      </c>
      <c r="T106" s="84" t="s">
        <v>120</v>
      </c>
    </row>
    <row r="107" spans="18:20" x14ac:dyDescent="0.35">
      <c r="R107" s="9" t="s">
        <v>41</v>
      </c>
      <c r="S107" s="10">
        <v>4</v>
      </c>
      <c r="T107" s="84" t="s">
        <v>41</v>
      </c>
    </row>
    <row r="108" spans="18:20" x14ac:dyDescent="0.35">
      <c r="R108" s="9" t="s">
        <v>121</v>
      </c>
      <c r="S108" s="10">
        <v>4</v>
      </c>
      <c r="T108" s="84" t="s">
        <v>121</v>
      </c>
    </row>
    <row r="109" spans="18:20" x14ac:dyDescent="0.35">
      <c r="R109" s="9" t="s">
        <v>179</v>
      </c>
      <c r="S109" s="10">
        <v>4.4000000000000004</v>
      </c>
      <c r="T109" s="84" t="s">
        <v>179</v>
      </c>
    </row>
    <row r="110" spans="18:20" x14ac:dyDescent="0.35">
      <c r="R110" s="9" t="s">
        <v>180</v>
      </c>
      <c r="S110" s="10">
        <v>4.4000000000000004</v>
      </c>
      <c r="T110" s="84" t="s">
        <v>180</v>
      </c>
    </row>
    <row r="111" spans="18:20" x14ac:dyDescent="0.35">
      <c r="R111" s="9" t="s">
        <v>42</v>
      </c>
      <c r="S111" s="10">
        <v>4</v>
      </c>
      <c r="T111" s="84" t="s">
        <v>42</v>
      </c>
    </row>
    <row r="112" spans="18:20" x14ac:dyDescent="0.35">
      <c r="R112" s="9" t="s">
        <v>122</v>
      </c>
      <c r="S112" s="10">
        <v>4</v>
      </c>
      <c r="T112" s="84" t="s">
        <v>122</v>
      </c>
    </row>
    <row r="113" spans="18:20" x14ac:dyDescent="0.35">
      <c r="R113" s="9" t="s">
        <v>181</v>
      </c>
      <c r="S113" s="10">
        <v>4</v>
      </c>
      <c r="T113" s="84" t="s">
        <v>181</v>
      </c>
    </row>
    <row r="114" spans="18:20" x14ac:dyDescent="0.35">
      <c r="R114" s="9" t="s">
        <v>182</v>
      </c>
      <c r="S114" s="10">
        <v>4</v>
      </c>
      <c r="T114" s="84" t="s">
        <v>182</v>
      </c>
    </row>
    <row r="115" spans="18:20" x14ac:dyDescent="0.35">
      <c r="R115" s="9" t="s">
        <v>43</v>
      </c>
      <c r="S115" s="10">
        <v>4.4000000000000004</v>
      </c>
      <c r="T115" s="84" t="s">
        <v>43</v>
      </c>
    </row>
    <row r="116" spans="18:20" x14ac:dyDescent="0.35">
      <c r="R116" s="9" t="s">
        <v>123</v>
      </c>
      <c r="S116" s="10">
        <v>4.4000000000000004</v>
      </c>
      <c r="T116" s="84" t="s">
        <v>123</v>
      </c>
    </row>
    <row r="117" spans="18:20" x14ac:dyDescent="0.35">
      <c r="R117" s="9" t="s">
        <v>183</v>
      </c>
      <c r="S117" s="10">
        <v>4.4000000000000004</v>
      </c>
      <c r="T117" s="84" t="s">
        <v>183</v>
      </c>
    </row>
    <row r="118" spans="18:20" x14ac:dyDescent="0.35">
      <c r="R118" s="9" t="s">
        <v>184</v>
      </c>
      <c r="S118" s="10">
        <v>4.4000000000000004</v>
      </c>
      <c r="T118" s="84" t="s">
        <v>184</v>
      </c>
    </row>
    <row r="119" spans="18:20" x14ac:dyDescent="0.35">
      <c r="R119" s="9" t="s">
        <v>44</v>
      </c>
      <c r="S119" s="10">
        <v>4.8</v>
      </c>
      <c r="T119" s="84" t="s">
        <v>44</v>
      </c>
    </row>
    <row r="120" spans="18:20" x14ac:dyDescent="0.35">
      <c r="R120" s="9" t="s">
        <v>124</v>
      </c>
      <c r="S120" s="10">
        <v>4.8</v>
      </c>
      <c r="T120" s="84" t="s">
        <v>124</v>
      </c>
    </row>
    <row r="121" spans="18:20" x14ac:dyDescent="0.35">
      <c r="R121" s="9" t="s">
        <v>185</v>
      </c>
      <c r="S121" s="10">
        <v>4.8</v>
      </c>
      <c r="T121" s="84" t="s">
        <v>185</v>
      </c>
    </row>
    <row r="122" spans="18:20" x14ac:dyDescent="0.35">
      <c r="R122" s="9" t="s">
        <v>185</v>
      </c>
      <c r="S122" s="10">
        <v>4.8</v>
      </c>
      <c r="T122" s="84" t="s">
        <v>185</v>
      </c>
    </row>
    <row r="123" spans="18:20" x14ac:dyDescent="0.35">
      <c r="R123" s="9" t="s">
        <v>45</v>
      </c>
      <c r="S123" s="10">
        <v>4.4000000000000004</v>
      </c>
      <c r="T123" s="84" t="s">
        <v>45</v>
      </c>
    </row>
    <row r="124" spans="18:20" x14ac:dyDescent="0.35">
      <c r="R124" s="9" t="s">
        <v>125</v>
      </c>
      <c r="S124" s="10">
        <v>4.4000000000000004</v>
      </c>
      <c r="T124" s="84" t="s">
        <v>125</v>
      </c>
    </row>
    <row r="125" spans="18:20" x14ac:dyDescent="0.35">
      <c r="R125" s="9" t="s">
        <v>46</v>
      </c>
      <c r="S125" s="10">
        <v>5.2</v>
      </c>
      <c r="T125" s="84" t="s">
        <v>46</v>
      </c>
    </row>
    <row r="126" spans="18:20" x14ac:dyDescent="0.35">
      <c r="R126" s="9" t="s">
        <v>126</v>
      </c>
      <c r="S126" s="10">
        <v>5.2</v>
      </c>
      <c r="T126" s="84" t="s">
        <v>126</v>
      </c>
    </row>
    <row r="127" spans="18:20" x14ac:dyDescent="0.35">
      <c r="R127" s="9" t="s">
        <v>47</v>
      </c>
      <c r="S127" s="10">
        <v>5.2</v>
      </c>
      <c r="T127" s="84" t="s">
        <v>47</v>
      </c>
    </row>
    <row r="128" spans="18:20" x14ac:dyDescent="0.35">
      <c r="R128" s="9" t="s">
        <v>127</v>
      </c>
      <c r="S128" s="10">
        <v>5.2</v>
      </c>
      <c r="T128" s="84" t="s">
        <v>127</v>
      </c>
    </row>
    <row r="129" spans="18:20" x14ac:dyDescent="0.35">
      <c r="R129" s="9" t="s">
        <v>48</v>
      </c>
      <c r="S129" s="10">
        <v>5.2</v>
      </c>
      <c r="T129" s="84" t="s">
        <v>48</v>
      </c>
    </row>
    <row r="130" spans="18:20" x14ac:dyDescent="0.35">
      <c r="R130" s="9" t="s">
        <v>128</v>
      </c>
      <c r="S130" s="10">
        <v>5.2</v>
      </c>
      <c r="T130" s="84" t="s">
        <v>128</v>
      </c>
    </row>
    <row r="131" spans="18:20" x14ac:dyDescent="0.35">
      <c r="R131" s="9" t="s">
        <v>49</v>
      </c>
      <c r="S131" s="10">
        <v>4.4000000000000004</v>
      </c>
      <c r="T131" s="84" t="s">
        <v>49</v>
      </c>
    </row>
    <row r="132" spans="18:20" x14ac:dyDescent="0.35">
      <c r="R132" s="9" t="s">
        <v>129</v>
      </c>
      <c r="S132" s="10">
        <v>4.4000000000000004</v>
      </c>
      <c r="T132" s="84" t="s">
        <v>129</v>
      </c>
    </row>
    <row r="133" spans="18:20" x14ac:dyDescent="0.35">
      <c r="R133" s="9" t="s">
        <v>50</v>
      </c>
      <c r="S133" s="10">
        <v>4.8</v>
      </c>
      <c r="T133" s="84" t="s">
        <v>50</v>
      </c>
    </row>
    <row r="134" spans="18:20" x14ac:dyDescent="0.35">
      <c r="R134" s="9" t="s">
        <v>130</v>
      </c>
      <c r="S134" s="10">
        <v>4.8</v>
      </c>
      <c r="T134" s="84" t="s">
        <v>130</v>
      </c>
    </row>
    <row r="135" spans="18:20" x14ac:dyDescent="0.35">
      <c r="R135" s="9" t="s">
        <v>51</v>
      </c>
      <c r="S135" s="10">
        <v>4</v>
      </c>
      <c r="T135" s="84" t="s">
        <v>51</v>
      </c>
    </row>
    <row r="136" spans="18:20" x14ac:dyDescent="0.35">
      <c r="R136" s="9" t="s">
        <v>131</v>
      </c>
      <c r="S136" s="10">
        <v>4</v>
      </c>
      <c r="T136" s="84" t="s">
        <v>131</v>
      </c>
    </row>
    <row r="137" spans="18:20" x14ac:dyDescent="0.35">
      <c r="R137" s="9" t="s">
        <v>52</v>
      </c>
      <c r="S137" s="10">
        <v>4.4000000000000004</v>
      </c>
      <c r="T137" s="84" t="s">
        <v>52</v>
      </c>
    </row>
    <row r="138" spans="18:20" x14ac:dyDescent="0.35">
      <c r="R138" s="9" t="s">
        <v>132</v>
      </c>
      <c r="S138" s="10">
        <v>4.4000000000000004</v>
      </c>
      <c r="T138" s="84" t="s">
        <v>132</v>
      </c>
    </row>
    <row r="139" spans="18:20" x14ac:dyDescent="0.35">
      <c r="R139" s="9" t="s">
        <v>53</v>
      </c>
      <c r="S139" s="10">
        <v>4.8</v>
      </c>
      <c r="T139" s="84" t="s">
        <v>53</v>
      </c>
    </row>
    <row r="140" spans="18:20" x14ac:dyDescent="0.35">
      <c r="R140" s="9" t="s">
        <v>133</v>
      </c>
      <c r="S140" s="10">
        <v>4.8</v>
      </c>
      <c r="T140" s="84" t="s">
        <v>133</v>
      </c>
    </row>
    <row r="141" spans="18:20" x14ac:dyDescent="0.35">
      <c r="R141" s="9" t="s">
        <v>54</v>
      </c>
      <c r="S141" s="10">
        <v>5.2</v>
      </c>
      <c r="T141" s="84" t="s">
        <v>54</v>
      </c>
    </row>
    <row r="142" spans="18:20" x14ac:dyDescent="0.35">
      <c r="R142" s="9" t="s">
        <v>134</v>
      </c>
      <c r="S142" s="10">
        <v>5.2</v>
      </c>
      <c r="T142" s="84" t="s">
        <v>134</v>
      </c>
    </row>
    <row r="143" spans="18:20" x14ac:dyDescent="0.35">
      <c r="R143" s="9" t="s">
        <v>55</v>
      </c>
      <c r="S143" s="10">
        <v>5.6</v>
      </c>
      <c r="T143" s="84" t="s">
        <v>55</v>
      </c>
    </row>
    <row r="144" spans="18:20" x14ac:dyDescent="0.35">
      <c r="R144" s="9" t="s">
        <v>135</v>
      </c>
      <c r="S144" s="10">
        <v>5.6</v>
      </c>
      <c r="T144" s="84" t="s">
        <v>135</v>
      </c>
    </row>
    <row r="145" spans="18:20" x14ac:dyDescent="0.35">
      <c r="R145" s="9" t="s">
        <v>186</v>
      </c>
      <c r="S145" s="10">
        <v>5.2</v>
      </c>
      <c r="T145" s="84" t="s">
        <v>186</v>
      </c>
    </row>
    <row r="146" spans="18:20" x14ac:dyDescent="0.35">
      <c r="R146" s="9" t="s">
        <v>187</v>
      </c>
      <c r="S146" s="10">
        <v>5.2</v>
      </c>
      <c r="T146" s="84" t="s">
        <v>187</v>
      </c>
    </row>
    <row r="147" spans="18:20" x14ac:dyDescent="0.35">
      <c r="R147" s="9" t="s">
        <v>56</v>
      </c>
      <c r="S147" s="10">
        <v>6</v>
      </c>
      <c r="T147" s="84" t="s">
        <v>56</v>
      </c>
    </row>
    <row r="148" spans="18:20" x14ac:dyDescent="0.35">
      <c r="R148" s="9" t="s">
        <v>136</v>
      </c>
      <c r="S148" s="10">
        <v>6</v>
      </c>
      <c r="T148" s="84" t="s">
        <v>136</v>
      </c>
    </row>
    <row r="149" spans="18:20" x14ac:dyDescent="0.35">
      <c r="R149" s="9" t="s">
        <v>57</v>
      </c>
      <c r="S149" s="10">
        <v>4.5</v>
      </c>
      <c r="T149" s="84" t="s">
        <v>57</v>
      </c>
    </row>
    <row r="150" spans="18:20" x14ac:dyDescent="0.35">
      <c r="R150" s="9" t="s">
        <v>137</v>
      </c>
      <c r="S150" s="10">
        <v>4.5</v>
      </c>
      <c r="T150" s="84" t="s">
        <v>137</v>
      </c>
    </row>
    <row r="151" spans="18:20" x14ac:dyDescent="0.35">
      <c r="R151" s="9" t="s">
        <v>58</v>
      </c>
      <c r="S151" s="10">
        <v>5.3</v>
      </c>
      <c r="T151" s="84" t="s">
        <v>58</v>
      </c>
    </row>
    <row r="152" spans="18:20" x14ac:dyDescent="0.35">
      <c r="R152" s="9" t="s">
        <v>138</v>
      </c>
      <c r="S152" s="10">
        <v>5.3</v>
      </c>
      <c r="T152" s="84" t="s">
        <v>138</v>
      </c>
    </row>
    <row r="153" spans="18:20" x14ac:dyDescent="0.35">
      <c r="R153" s="9" t="s">
        <v>59</v>
      </c>
      <c r="S153" s="10">
        <v>6.1</v>
      </c>
      <c r="T153" s="84" t="s">
        <v>59</v>
      </c>
    </row>
    <row r="154" spans="18:20" x14ac:dyDescent="0.35">
      <c r="R154" s="9" t="s">
        <v>139</v>
      </c>
      <c r="S154" s="10">
        <v>6.1</v>
      </c>
      <c r="T154" s="84" t="s">
        <v>139</v>
      </c>
    </row>
    <row r="155" spans="18:20" x14ac:dyDescent="0.35">
      <c r="R155" s="9" t="s">
        <v>60</v>
      </c>
      <c r="S155" s="10">
        <v>5.0999999999999996</v>
      </c>
      <c r="T155" s="84" t="s">
        <v>60</v>
      </c>
    </row>
    <row r="156" spans="18:20" x14ac:dyDescent="0.35">
      <c r="R156" s="9" t="s">
        <v>140</v>
      </c>
      <c r="S156" s="10">
        <v>5.0999999999999996</v>
      </c>
      <c r="T156" s="84" t="s">
        <v>140</v>
      </c>
    </row>
    <row r="157" spans="18:20" x14ac:dyDescent="0.35">
      <c r="R157" s="9" t="s">
        <v>61</v>
      </c>
      <c r="S157" s="10">
        <v>5.9</v>
      </c>
      <c r="T157" s="84" t="s">
        <v>61</v>
      </c>
    </row>
    <row r="158" spans="18:20" x14ac:dyDescent="0.35">
      <c r="R158" s="9" t="s">
        <v>141</v>
      </c>
      <c r="S158" s="10">
        <v>5.9</v>
      </c>
      <c r="T158" s="84" t="s">
        <v>141</v>
      </c>
    </row>
    <row r="159" spans="18:20" x14ac:dyDescent="0.35">
      <c r="R159" s="9" t="s">
        <v>62</v>
      </c>
      <c r="S159" s="10">
        <v>6.3</v>
      </c>
      <c r="T159" s="84" t="s">
        <v>62</v>
      </c>
    </row>
    <row r="160" spans="18:20" x14ac:dyDescent="0.35">
      <c r="R160" s="9" t="s">
        <v>142</v>
      </c>
      <c r="S160" s="10">
        <v>6.3</v>
      </c>
      <c r="T160" s="84" t="s">
        <v>142</v>
      </c>
    </row>
    <row r="161" spans="18:20" x14ac:dyDescent="0.35">
      <c r="R161" s="9" t="s">
        <v>63</v>
      </c>
      <c r="S161" s="10">
        <v>7.1</v>
      </c>
      <c r="T161" s="84" t="s">
        <v>63</v>
      </c>
    </row>
    <row r="162" spans="18:20" x14ac:dyDescent="0.35">
      <c r="R162" s="9" t="s">
        <v>143</v>
      </c>
      <c r="S162" s="10">
        <v>7.1</v>
      </c>
      <c r="T162" s="84" t="s">
        <v>143</v>
      </c>
    </row>
    <row r="163" spans="18:20" x14ac:dyDescent="0.35">
      <c r="R163" s="9" t="s">
        <v>64</v>
      </c>
      <c r="S163" s="10">
        <v>5.7</v>
      </c>
      <c r="T163" s="84" t="s">
        <v>64</v>
      </c>
    </row>
    <row r="164" spans="18:20" x14ac:dyDescent="0.35">
      <c r="R164" s="9" t="s">
        <v>144</v>
      </c>
      <c r="S164" s="10">
        <v>5.7</v>
      </c>
      <c r="T164" s="84" t="s">
        <v>144</v>
      </c>
    </row>
    <row r="165" spans="18:20" x14ac:dyDescent="0.35">
      <c r="R165" s="9" t="s">
        <v>65</v>
      </c>
      <c r="S165" s="10">
        <v>6.5</v>
      </c>
      <c r="T165" s="84" t="s">
        <v>65</v>
      </c>
    </row>
    <row r="166" spans="18:20" x14ac:dyDescent="0.35">
      <c r="R166" s="9" t="s">
        <v>145</v>
      </c>
      <c r="S166" s="10">
        <v>6.5</v>
      </c>
      <c r="T166" s="84" t="s">
        <v>145</v>
      </c>
    </row>
    <row r="167" spans="18:20" x14ac:dyDescent="0.35">
      <c r="R167" s="9" t="s">
        <v>66</v>
      </c>
      <c r="S167" s="10">
        <v>7.5</v>
      </c>
      <c r="T167" s="84" t="s">
        <v>66</v>
      </c>
    </row>
    <row r="168" spans="18:20" x14ac:dyDescent="0.35">
      <c r="R168" s="9" t="s">
        <v>146</v>
      </c>
      <c r="S168" s="10">
        <v>7.5</v>
      </c>
      <c r="T168" s="84" t="s">
        <v>146</v>
      </c>
    </row>
    <row r="169" spans="18:20" x14ac:dyDescent="0.35">
      <c r="R169" s="9" t="s">
        <v>67</v>
      </c>
      <c r="S169" s="10">
        <v>8.1</v>
      </c>
      <c r="T169" s="84" t="s">
        <v>67</v>
      </c>
    </row>
    <row r="170" spans="18:20" x14ac:dyDescent="0.35">
      <c r="R170" s="9" t="s">
        <v>147</v>
      </c>
      <c r="S170" s="10">
        <v>8.1</v>
      </c>
      <c r="T170" s="84" t="s">
        <v>147</v>
      </c>
    </row>
    <row r="171" spans="18:20" x14ac:dyDescent="0.35">
      <c r="R171" s="9" t="s">
        <v>68</v>
      </c>
      <c r="S171" s="10">
        <v>6.3</v>
      </c>
      <c r="T171" s="84" t="s">
        <v>68</v>
      </c>
    </row>
    <row r="172" spans="18:20" x14ac:dyDescent="0.35">
      <c r="R172" s="9" t="s">
        <v>148</v>
      </c>
      <c r="S172" s="10">
        <v>6.3</v>
      </c>
      <c r="T172" s="84" t="s">
        <v>148</v>
      </c>
    </row>
    <row r="173" spans="18:20" x14ac:dyDescent="0.35">
      <c r="R173" s="9" t="s">
        <v>69</v>
      </c>
      <c r="S173" s="10">
        <v>6.9</v>
      </c>
      <c r="T173" s="84" t="s">
        <v>69</v>
      </c>
    </row>
    <row r="174" spans="18:20" x14ac:dyDescent="0.35">
      <c r="R174" s="9" t="s">
        <v>149</v>
      </c>
      <c r="S174" s="10">
        <v>6.9</v>
      </c>
      <c r="T174" s="84" t="s">
        <v>149</v>
      </c>
    </row>
    <row r="175" spans="18:20" x14ac:dyDescent="0.35">
      <c r="R175" s="9" t="s">
        <v>188</v>
      </c>
      <c r="S175" s="10">
        <v>5.7</v>
      </c>
      <c r="T175" s="84" t="s">
        <v>188</v>
      </c>
    </row>
    <row r="176" spans="18:20" x14ac:dyDescent="0.35">
      <c r="R176" s="9" t="s">
        <v>189</v>
      </c>
      <c r="S176" s="10">
        <v>5.7</v>
      </c>
      <c r="T176" s="84" t="s">
        <v>189</v>
      </c>
    </row>
    <row r="177" spans="18:20" x14ac:dyDescent="0.35">
      <c r="R177" s="9" t="s">
        <v>190</v>
      </c>
      <c r="S177" s="10">
        <v>6.5</v>
      </c>
      <c r="T177" s="84" t="s">
        <v>190</v>
      </c>
    </row>
    <row r="178" spans="18:20" x14ac:dyDescent="0.35">
      <c r="R178" s="9" t="s">
        <v>191</v>
      </c>
      <c r="S178" s="10">
        <v>6.5</v>
      </c>
      <c r="T178" s="84" t="s">
        <v>191</v>
      </c>
    </row>
    <row r="179" spans="18:20" x14ac:dyDescent="0.35">
      <c r="R179" s="9" t="s">
        <v>192</v>
      </c>
      <c r="S179" s="10">
        <v>8</v>
      </c>
      <c r="T179" s="84" t="s">
        <v>192</v>
      </c>
    </row>
    <row r="180" spans="18:20" x14ac:dyDescent="0.35">
      <c r="R180" s="70" t="s">
        <v>193</v>
      </c>
      <c r="S180" s="71">
        <v>8</v>
      </c>
      <c r="T180" s="86" t="s">
        <v>193</v>
      </c>
    </row>
  </sheetData>
  <sheetProtection algorithmName="SHA-512" hashValue="+qHcKn3i1BBxDq7G+q39JfTMEPS2JwbRMi92WxBZXizjlJDfDlPAAanLamOFKNRpWcZ0z3ktI3EZGCeLLAcWEQ==" saltValue="Yh9NCDYIcy0zDma9x1Ru8A==" spinCount="100000" sheet="1" selectLockedCells="1"/>
  <mergeCells count="33">
    <mergeCell ref="D21:E21"/>
    <mergeCell ref="L21:M21"/>
    <mergeCell ref="B23:O26"/>
    <mergeCell ref="D18:E18"/>
    <mergeCell ref="L18:M18"/>
    <mergeCell ref="D19:E19"/>
    <mergeCell ref="L19:M19"/>
    <mergeCell ref="D20:E20"/>
    <mergeCell ref="L20:M20"/>
    <mergeCell ref="N17:O17"/>
    <mergeCell ref="D11:E11"/>
    <mergeCell ref="L11:M11"/>
    <mergeCell ref="D12:E12"/>
    <mergeCell ref="L12:M12"/>
    <mergeCell ref="D13:E13"/>
    <mergeCell ref="L13:M13"/>
    <mergeCell ref="D14:E14"/>
    <mergeCell ref="L14:M14"/>
    <mergeCell ref="D17:E17"/>
    <mergeCell ref="F17:G17"/>
    <mergeCell ref="L17:M17"/>
    <mergeCell ref="N10:O10"/>
    <mergeCell ref="A2:G2"/>
    <mergeCell ref="I2:O2"/>
    <mergeCell ref="A3:G3"/>
    <mergeCell ref="A4:G4"/>
    <mergeCell ref="I4:J4"/>
    <mergeCell ref="K4:L4"/>
    <mergeCell ref="I5:J6"/>
    <mergeCell ref="K5:L6"/>
    <mergeCell ref="D10:E10"/>
    <mergeCell ref="F10:G10"/>
    <mergeCell ref="L10:M10"/>
  </mergeCells>
  <conditionalFormatting sqref="D18:E20">
    <cfRule type="cellIs" dxfId="239" priority="1" operator="equal">
      <formula>D11</formula>
    </cfRule>
  </conditionalFormatting>
  <conditionalFormatting sqref="L11">
    <cfRule type="cellIs" dxfId="238" priority="2" operator="equal">
      <formula>D18</formula>
    </cfRule>
    <cfRule type="cellIs" dxfId="237" priority="3" operator="equal">
      <formula>D11</formula>
    </cfRule>
  </conditionalFormatting>
  <conditionalFormatting sqref="L12">
    <cfRule type="cellIs" dxfId="236" priority="4" operator="equal">
      <formula>D19</formula>
    </cfRule>
    <cfRule type="cellIs" dxfId="235" priority="5" operator="equal">
      <formula>D12</formula>
    </cfRule>
  </conditionalFormatting>
  <conditionalFormatting sqref="L13">
    <cfRule type="cellIs" dxfId="234" priority="6" operator="equal">
      <formula>D20</formula>
    </cfRule>
    <cfRule type="cellIs" dxfId="233" priority="7" operator="equal">
      <formula>D13</formula>
    </cfRule>
  </conditionalFormatting>
  <conditionalFormatting sqref="L18:L20">
    <cfRule type="cellIs" dxfId="232" priority="8" operator="equal">
      <formula>L11</formula>
    </cfRule>
    <cfRule type="cellIs" dxfId="231" priority="9" operator="equal">
      <formula>D18</formula>
    </cfRule>
    <cfRule type="cellIs" dxfId="230" priority="10" operator="equal">
      <formula>D11</formula>
    </cfRule>
  </conditionalFormatting>
  <printOptions horizontalCentered="1"/>
  <pageMargins left="0.70866141732283472" right="0.70866141732283472" top="0.74803149606299213" bottom="0.74803149606299213" header="0.51181102362204722" footer="0.51181102362204722"/>
  <pageSetup paperSize="9" scale="79" firstPageNumber="0" orientation="landscape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2CBA0-86FC-46C8-A6DB-B6C0BF577B45}">
  <sheetPr>
    <pageSetUpPr fitToPage="1"/>
  </sheetPr>
  <dimension ref="A1:AMK180"/>
  <sheetViews>
    <sheetView showGridLines="0" zoomScale="80" zoomScaleNormal="80" workbookViewId="0">
      <selection activeCell="B23" sqref="B23:O26"/>
    </sheetView>
  </sheetViews>
  <sheetFormatPr defaultRowHeight="13.15" x14ac:dyDescent="0.35"/>
  <cols>
    <col min="1" max="1" width="9.06640625" style="32" customWidth="1"/>
    <col min="2" max="2" width="20.59765625" style="32" customWidth="1"/>
    <col min="3" max="3" width="9.06640625" style="32" customWidth="1"/>
    <col min="4" max="4" width="20.59765625" style="32" customWidth="1"/>
    <col min="5" max="5" width="10.59765625" style="32" customWidth="1"/>
    <col min="6" max="8" width="5.59765625" style="32" customWidth="1"/>
    <col min="9" max="9" width="9.06640625" style="32" customWidth="1"/>
    <col min="10" max="10" width="20.59765625" style="32" customWidth="1"/>
    <col min="11" max="11" width="9.06640625" style="32" customWidth="1"/>
    <col min="12" max="12" width="20.59765625" style="32" customWidth="1"/>
    <col min="13" max="13" width="10.59765625" style="32" customWidth="1"/>
    <col min="14" max="15" width="5.59765625" style="32" customWidth="1"/>
    <col min="16" max="16" width="9.73046875" style="32" customWidth="1"/>
    <col min="17" max="17" width="9.06640625" style="32" customWidth="1"/>
    <col min="18" max="18" width="12.86328125" style="64" customWidth="1"/>
    <col min="19" max="19" width="9.06640625" style="32" customWidth="1"/>
    <col min="20" max="20" width="12.53125" style="32" bestFit="1" customWidth="1"/>
    <col min="21" max="1025" width="9.06640625" style="32" customWidth="1"/>
    <col min="1026" max="16384" width="9.06640625" style="67"/>
  </cols>
  <sheetData>
    <row r="1" spans="1:20" x14ac:dyDescent="0.4">
      <c r="R1" s="65" t="s">
        <v>77</v>
      </c>
      <c r="S1" s="66" t="s">
        <v>72</v>
      </c>
      <c r="T1" s="81" t="s">
        <v>214</v>
      </c>
    </row>
    <row r="2" spans="1:20" s="32" customFormat="1" ht="18" x14ac:dyDescent="0.35">
      <c r="A2" s="105" t="s">
        <v>209</v>
      </c>
      <c r="B2" s="105"/>
      <c r="C2" s="105"/>
      <c r="D2" s="105"/>
      <c r="E2" s="105"/>
      <c r="F2" s="105"/>
      <c r="G2" s="105"/>
      <c r="I2" s="106" t="s">
        <v>164</v>
      </c>
      <c r="J2" s="106"/>
      <c r="K2" s="106"/>
      <c r="L2" s="106"/>
      <c r="M2" s="106"/>
      <c r="N2" s="106"/>
      <c r="O2" s="106"/>
      <c r="R2" s="72"/>
      <c r="S2" s="73"/>
      <c r="T2" s="82"/>
    </row>
    <row r="3" spans="1:20" s="32" customFormat="1" ht="18" x14ac:dyDescent="0.35">
      <c r="A3" s="105">
        <f>Base!B9</f>
        <v>0</v>
      </c>
      <c r="B3" s="105"/>
      <c r="C3" s="105"/>
      <c r="D3" s="105"/>
      <c r="E3" s="105"/>
      <c r="F3" s="105"/>
      <c r="G3" s="105"/>
      <c r="R3" s="74"/>
      <c r="S3" s="75"/>
      <c r="T3" s="83"/>
    </row>
    <row r="4" spans="1:20" s="32" customFormat="1" ht="18" x14ac:dyDescent="0.35">
      <c r="A4" s="107">
        <f>Base!B12</f>
        <v>0</v>
      </c>
      <c r="B4" s="107"/>
      <c r="C4" s="107"/>
      <c r="D4" s="107"/>
      <c r="E4" s="107"/>
      <c r="F4" s="107"/>
      <c r="G4" s="107"/>
      <c r="I4" s="88" t="s">
        <v>84</v>
      </c>
      <c r="J4" s="88"/>
      <c r="K4" s="88" t="s">
        <v>83</v>
      </c>
      <c r="L4" s="88"/>
      <c r="M4" s="33" t="s">
        <v>82</v>
      </c>
      <c r="N4" s="34" t="s">
        <v>81</v>
      </c>
      <c r="O4" s="37">
        <f>VLOOKUP($Q$7,Base!$C$2:$H$32,3,FALSE)</f>
        <v>0</v>
      </c>
      <c r="R4" s="74"/>
      <c r="S4" s="75"/>
      <c r="T4" s="83"/>
    </row>
    <row r="5" spans="1:20" s="32" customFormat="1" x14ac:dyDescent="0.35">
      <c r="I5" s="108">
        <f>VLOOKUP($Q$7,Base!$C$2:$H$32,2,FALSE)</f>
        <v>0</v>
      </c>
      <c r="J5" s="108"/>
      <c r="K5" s="109">
        <f>Base!B5</f>
        <v>0</v>
      </c>
      <c r="L5" s="109"/>
      <c r="M5" s="68">
        <f>VLOOKUP($Q$7,Base!$C$2:$H$32,6,FALSE)</f>
        <v>0</v>
      </c>
      <c r="N5" s="34" t="s">
        <v>80</v>
      </c>
      <c r="O5" s="37">
        <f>VLOOKUP($Q$7,Base!$C$2:$H$32,4,FALSE)</f>
        <v>0</v>
      </c>
      <c r="R5" s="74"/>
      <c r="S5" s="75"/>
      <c r="T5" s="83"/>
    </row>
    <row r="6" spans="1:20" s="32" customFormat="1" x14ac:dyDescent="0.35">
      <c r="I6" s="108"/>
      <c r="J6" s="108"/>
      <c r="K6" s="109"/>
      <c r="L6" s="109"/>
      <c r="M6" s="69">
        <f>VLOOKUP($Q$7,Base!$C$2:$H$32,5,FALSE)</f>
        <v>0</v>
      </c>
      <c r="N6" s="34" t="s">
        <v>71</v>
      </c>
      <c r="O6" s="35"/>
      <c r="R6" s="74"/>
      <c r="S6" s="75"/>
      <c r="T6" s="83"/>
    </row>
    <row r="7" spans="1:20" s="32" customFormat="1" x14ac:dyDescent="0.3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63" t="s">
        <v>85</v>
      </c>
      <c r="Q7" s="77">
        <v>8</v>
      </c>
      <c r="R7" s="74"/>
      <c r="S7" s="75"/>
      <c r="T7" s="83"/>
    </row>
    <row r="8" spans="1:20" x14ac:dyDescent="0.35">
      <c r="R8" s="74"/>
      <c r="S8" s="75"/>
      <c r="T8" s="83"/>
    </row>
    <row r="9" spans="1:20" s="32" customFormat="1" ht="18" customHeight="1" x14ac:dyDescent="0.35">
      <c r="A9" s="32" t="s">
        <v>79</v>
      </c>
      <c r="I9" s="32" t="s">
        <v>165</v>
      </c>
      <c r="R9" s="74"/>
      <c r="S9" s="75"/>
      <c r="T9" s="83"/>
    </row>
    <row r="10" spans="1:20" s="32" customFormat="1" ht="18" customHeight="1" x14ac:dyDescent="0.35">
      <c r="A10" s="37"/>
      <c r="B10" s="38" t="s">
        <v>77</v>
      </c>
      <c r="C10" s="37" t="s">
        <v>72</v>
      </c>
      <c r="D10" s="88" t="s">
        <v>76</v>
      </c>
      <c r="E10" s="88"/>
      <c r="F10" s="88" t="s">
        <v>72</v>
      </c>
      <c r="G10" s="104"/>
      <c r="I10" s="37"/>
      <c r="J10" s="38" t="s">
        <v>77</v>
      </c>
      <c r="K10" s="37" t="s">
        <v>72</v>
      </c>
      <c r="L10" s="88" t="s">
        <v>76</v>
      </c>
      <c r="M10" s="88"/>
      <c r="N10" s="88" t="s">
        <v>72</v>
      </c>
      <c r="O10" s="88"/>
      <c r="R10" s="74"/>
      <c r="S10" s="75"/>
      <c r="T10" s="83"/>
    </row>
    <row r="11" spans="1:20" s="32" customFormat="1" ht="18" customHeight="1" x14ac:dyDescent="0.35">
      <c r="A11" s="39" t="s">
        <v>166</v>
      </c>
      <c r="B11" s="40"/>
      <c r="C11" s="41" t="e">
        <f>VLOOKUP(B11,$R$2:$S$180,2,0)</f>
        <v>#N/A</v>
      </c>
      <c r="D11" s="98">
        <f>B11</f>
        <v>0</v>
      </c>
      <c r="E11" s="99"/>
      <c r="F11" s="42" t="e">
        <f>VLOOKUP(D11,$R$2:$S$180,2,0)</f>
        <v>#N/A</v>
      </c>
      <c r="G11" s="43"/>
      <c r="I11" s="39" t="s">
        <v>166</v>
      </c>
      <c r="J11" s="40"/>
      <c r="K11" s="41" t="e">
        <f t="shared" ref="K11:K13" si="0">VLOOKUP(J11,$R$2:$S$180,2,0)</f>
        <v>#N/A</v>
      </c>
      <c r="L11" s="99">
        <f>J11</f>
        <v>0</v>
      </c>
      <c r="M11" s="99"/>
      <c r="N11" s="44" t="e">
        <f t="shared" ref="N11:N13" si="1">VLOOKUP(L11,$R$2:$S$180,2,0)</f>
        <v>#N/A</v>
      </c>
      <c r="O11" s="44"/>
      <c r="R11" s="74"/>
      <c r="S11" s="75"/>
      <c r="T11" s="83"/>
    </row>
    <row r="12" spans="1:20" s="32" customFormat="1" ht="18" customHeight="1" x14ac:dyDescent="0.35">
      <c r="A12" s="45" t="s">
        <v>167</v>
      </c>
      <c r="B12" s="46"/>
      <c r="C12" s="47" t="e">
        <f t="shared" ref="C12:C13" si="2">VLOOKUP(B12,$R$2:$S$180,2,0)</f>
        <v>#N/A</v>
      </c>
      <c r="D12" s="100">
        <f>B12</f>
        <v>0</v>
      </c>
      <c r="E12" s="101"/>
      <c r="F12" s="48" t="e">
        <f>VLOOKUP(D12,$R$2:$S$180,2,0)</f>
        <v>#N/A</v>
      </c>
      <c r="G12" s="49"/>
      <c r="I12" s="45" t="s">
        <v>167</v>
      </c>
      <c r="J12" s="46"/>
      <c r="K12" s="47" t="e">
        <f t="shared" si="0"/>
        <v>#N/A</v>
      </c>
      <c r="L12" s="101">
        <f>J12</f>
        <v>0</v>
      </c>
      <c r="M12" s="101"/>
      <c r="N12" s="50" t="e">
        <f t="shared" si="1"/>
        <v>#N/A</v>
      </c>
      <c r="O12" s="50"/>
      <c r="R12" s="9" t="s">
        <v>2</v>
      </c>
      <c r="S12" s="10" t="s">
        <v>2</v>
      </c>
      <c r="T12" s="84" t="s">
        <v>2</v>
      </c>
    </row>
    <row r="13" spans="1:20" s="32" customFormat="1" ht="18" customHeight="1" x14ac:dyDescent="0.35">
      <c r="A13" s="51" t="s">
        <v>168</v>
      </c>
      <c r="B13" s="52"/>
      <c r="C13" s="53" t="e">
        <f t="shared" si="2"/>
        <v>#N/A</v>
      </c>
      <c r="D13" s="102">
        <f>B13</f>
        <v>0</v>
      </c>
      <c r="E13" s="103"/>
      <c r="F13" s="54" t="e">
        <f>VLOOKUP(D13,$R$2:$S$180,2,0)</f>
        <v>#N/A</v>
      </c>
      <c r="G13" s="55"/>
      <c r="I13" s="51" t="s">
        <v>168</v>
      </c>
      <c r="J13" s="52"/>
      <c r="K13" s="53" t="e">
        <f t="shared" si="0"/>
        <v>#N/A</v>
      </c>
      <c r="L13" s="103">
        <f>J13</f>
        <v>0</v>
      </c>
      <c r="M13" s="103"/>
      <c r="N13" s="56" t="e">
        <f t="shared" si="1"/>
        <v>#N/A</v>
      </c>
      <c r="O13" s="56"/>
      <c r="R13" s="9" t="s">
        <v>1</v>
      </c>
      <c r="S13" s="10" t="s">
        <v>2</v>
      </c>
      <c r="T13" s="84" t="s">
        <v>1</v>
      </c>
    </row>
    <row r="14" spans="1:20" s="32" customFormat="1" ht="18" customHeight="1" x14ac:dyDescent="0.35">
      <c r="A14" s="57" t="s">
        <v>0</v>
      </c>
      <c r="B14" s="58"/>
      <c r="C14" s="59">
        <f t="array" ref="C14">SUM(IFERROR(C11:C13,0))</f>
        <v>0</v>
      </c>
      <c r="D14" s="87" t="s">
        <v>73</v>
      </c>
      <c r="E14" s="87"/>
      <c r="F14" s="60">
        <f t="array" ref="F14">SUM(IFERROR(F11:F13,0))</f>
        <v>0</v>
      </c>
      <c r="G14" s="60"/>
      <c r="I14" s="57" t="s">
        <v>0</v>
      </c>
      <c r="J14" s="58"/>
      <c r="K14" s="59">
        <f t="array" ref="K14">SUM(IFERROR(K11:K13,0))</f>
        <v>0</v>
      </c>
      <c r="L14" s="88" t="s">
        <v>73</v>
      </c>
      <c r="M14" s="88"/>
      <c r="N14" s="60">
        <f t="array" ref="N14">SUM(IFERROR(N11:N13,0))</f>
        <v>0</v>
      </c>
      <c r="O14" s="60"/>
      <c r="R14" s="9" t="s">
        <v>86</v>
      </c>
      <c r="S14" s="10" t="s">
        <v>2</v>
      </c>
      <c r="T14" s="84" t="s">
        <v>86</v>
      </c>
    </row>
    <row r="15" spans="1:20" s="32" customFormat="1" ht="18" customHeight="1" x14ac:dyDescent="0.35">
      <c r="C15" s="61"/>
      <c r="F15" s="61"/>
      <c r="G15" s="61"/>
      <c r="K15" s="61"/>
      <c r="R15" s="9" t="s">
        <v>3</v>
      </c>
      <c r="S15" s="10" t="s">
        <v>2</v>
      </c>
      <c r="T15" s="84" t="s">
        <v>3</v>
      </c>
    </row>
    <row r="16" spans="1:20" s="32" customFormat="1" ht="18" customHeight="1" x14ac:dyDescent="0.35">
      <c r="A16" s="32" t="s">
        <v>78</v>
      </c>
      <c r="C16" s="61"/>
      <c r="F16" s="61"/>
      <c r="G16" s="61"/>
      <c r="I16" s="32" t="s">
        <v>169</v>
      </c>
      <c r="K16" s="61"/>
      <c r="R16" s="9" t="s">
        <v>87</v>
      </c>
      <c r="S16" s="10" t="s">
        <v>2</v>
      </c>
      <c r="T16" s="84" t="s">
        <v>87</v>
      </c>
    </row>
    <row r="17" spans="1:20" s="32" customFormat="1" ht="18" customHeight="1" x14ac:dyDescent="0.35">
      <c r="A17" s="37"/>
      <c r="B17" s="38" t="s">
        <v>77</v>
      </c>
      <c r="C17" s="37" t="s">
        <v>72</v>
      </c>
      <c r="D17" s="88" t="s">
        <v>76</v>
      </c>
      <c r="E17" s="88"/>
      <c r="F17" s="104" t="s">
        <v>72</v>
      </c>
      <c r="G17" s="104"/>
      <c r="I17" s="37"/>
      <c r="J17" s="38" t="s">
        <v>77</v>
      </c>
      <c r="K17" s="37" t="s">
        <v>72</v>
      </c>
      <c r="L17" s="88" t="s">
        <v>76</v>
      </c>
      <c r="M17" s="88"/>
      <c r="N17" s="88" t="s">
        <v>72</v>
      </c>
      <c r="O17" s="88"/>
      <c r="R17" s="9" t="s">
        <v>4</v>
      </c>
      <c r="S17" s="10" t="s">
        <v>2</v>
      </c>
      <c r="T17" s="84" t="s">
        <v>4</v>
      </c>
    </row>
    <row r="18" spans="1:20" s="32" customFormat="1" ht="18" customHeight="1" x14ac:dyDescent="0.35">
      <c r="A18" s="39" t="s">
        <v>166</v>
      </c>
      <c r="B18" s="40"/>
      <c r="C18" s="41" t="e">
        <f>VLOOKUP(B18,$R$2:$S$180,2,0)</f>
        <v>#N/A</v>
      </c>
      <c r="D18" s="98">
        <f>B18</f>
        <v>0</v>
      </c>
      <c r="E18" s="98"/>
      <c r="F18" s="42" t="e">
        <f t="shared" ref="F18:F20" si="3">VLOOKUP(D18,$R$2:$S$180,2,0)</f>
        <v>#N/A</v>
      </c>
      <c r="G18" s="43"/>
      <c r="I18" s="39" t="s">
        <v>166</v>
      </c>
      <c r="J18" s="40"/>
      <c r="K18" s="41" t="e">
        <f t="shared" ref="K18:K20" si="4">VLOOKUP(J18,$R$2:$S$180,2,0)</f>
        <v>#N/A</v>
      </c>
      <c r="L18" s="99">
        <f>J18</f>
        <v>0</v>
      </c>
      <c r="M18" s="99"/>
      <c r="N18" s="44" t="e">
        <f t="shared" ref="N18:N20" si="5">VLOOKUP(L18,$R$2:$S$180,2,0)</f>
        <v>#N/A</v>
      </c>
      <c r="O18" s="44"/>
      <c r="R18" s="9" t="s">
        <v>88</v>
      </c>
      <c r="S18" s="10" t="s">
        <v>2</v>
      </c>
      <c r="T18" s="84" t="s">
        <v>88</v>
      </c>
    </row>
    <row r="19" spans="1:20" s="32" customFormat="1" ht="18" customHeight="1" x14ac:dyDescent="0.35">
      <c r="A19" s="45" t="s">
        <v>167</v>
      </c>
      <c r="B19" s="46"/>
      <c r="C19" s="47" t="e">
        <f>VLOOKUP(B19,$R$2:$S$180,2,0)</f>
        <v>#N/A</v>
      </c>
      <c r="D19" s="100">
        <f>B19</f>
        <v>0</v>
      </c>
      <c r="E19" s="100"/>
      <c r="F19" s="48" t="e">
        <f t="shared" si="3"/>
        <v>#N/A</v>
      </c>
      <c r="G19" s="49"/>
      <c r="I19" s="45" t="s">
        <v>167</v>
      </c>
      <c r="J19" s="46"/>
      <c r="K19" s="47" t="e">
        <f t="shared" si="4"/>
        <v>#N/A</v>
      </c>
      <c r="L19" s="101">
        <f>J19</f>
        <v>0</v>
      </c>
      <c r="M19" s="101"/>
      <c r="N19" s="50" t="e">
        <f t="shared" si="5"/>
        <v>#N/A</v>
      </c>
      <c r="O19" s="50"/>
      <c r="R19" s="9" t="s">
        <v>5</v>
      </c>
      <c r="S19" s="10">
        <v>0.2</v>
      </c>
      <c r="T19" s="84" t="s">
        <v>5</v>
      </c>
    </row>
    <row r="20" spans="1:20" s="32" customFormat="1" ht="18" customHeight="1" x14ac:dyDescent="0.35">
      <c r="A20" s="51" t="s">
        <v>168</v>
      </c>
      <c r="B20" s="52"/>
      <c r="C20" s="53" t="e">
        <f>VLOOKUP(B20,$R$2:$S$180,2,0)</f>
        <v>#N/A</v>
      </c>
      <c r="D20" s="102">
        <f>B20</f>
        <v>0</v>
      </c>
      <c r="E20" s="102"/>
      <c r="F20" s="54" t="e">
        <f t="shared" si="3"/>
        <v>#N/A</v>
      </c>
      <c r="G20" s="55"/>
      <c r="I20" s="51" t="s">
        <v>168</v>
      </c>
      <c r="J20" s="52"/>
      <c r="K20" s="53" t="e">
        <f t="shared" si="4"/>
        <v>#N/A</v>
      </c>
      <c r="L20" s="103">
        <f>J20</f>
        <v>0</v>
      </c>
      <c r="M20" s="103"/>
      <c r="N20" s="56" t="e">
        <f t="shared" si="5"/>
        <v>#N/A</v>
      </c>
      <c r="O20" s="56"/>
      <c r="R20" s="76" t="s">
        <v>211</v>
      </c>
      <c r="S20" s="10">
        <v>0.2</v>
      </c>
      <c r="T20" s="85" t="s">
        <v>211</v>
      </c>
    </row>
    <row r="21" spans="1:20" s="32" customFormat="1" ht="18" customHeight="1" x14ac:dyDescent="0.35">
      <c r="A21" s="57" t="s">
        <v>0</v>
      </c>
      <c r="B21" s="58"/>
      <c r="C21" s="62">
        <f t="array" ref="C21">SUM(IFERROR(C18:C20,0))</f>
        <v>0</v>
      </c>
      <c r="D21" s="87" t="s">
        <v>73</v>
      </c>
      <c r="E21" s="87"/>
      <c r="F21" s="60">
        <f t="array" ref="F21">SUM(IFERROR(F18:F20,0))</f>
        <v>0</v>
      </c>
      <c r="G21" s="60"/>
      <c r="I21" s="57" t="s">
        <v>0</v>
      </c>
      <c r="J21" s="58"/>
      <c r="K21" s="62">
        <f t="array" ref="K21">SUM(IFERROR(K18:K20,0))</f>
        <v>0</v>
      </c>
      <c r="L21" s="88" t="s">
        <v>73</v>
      </c>
      <c r="M21" s="88"/>
      <c r="N21" s="60">
        <f t="array" ref="N21">SUM(IFERROR(N18:N20,0))</f>
        <v>0</v>
      </c>
      <c r="O21" s="60"/>
      <c r="R21" s="9" t="s">
        <v>6</v>
      </c>
      <c r="S21" s="10">
        <v>0.4</v>
      </c>
      <c r="T21" s="84" t="s">
        <v>6</v>
      </c>
    </row>
    <row r="22" spans="1:20" s="32" customFormat="1" ht="18" customHeight="1" x14ac:dyDescent="0.35">
      <c r="R22" s="76" t="s">
        <v>213</v>
      </c>
      <c r="S22" s="10">
        <v>0.4</v>
      </c>
      <c r="T22" s="85" t="s">
        <v>213</v>
      </c>
    </row>
    <row r="23" spans="1:20" s="32" customFormat="1" ht="18" customHeight="1" x14ac:dyDescent="0.35">
      <c r="A23" s="32" t="s">
        <v>75</v>
      </c>
      <c r="B23" s="89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1"/>
      <c r="R23" s="9" t="s">
        <v>7</v>
      </c>
      <c r="S23" s="10">
        <v>0.7</v>
      </c>
      <c r="T23" s="84" t="s">
        <v>7</v>
      </c>
    </row>
    <row r="24" spans="1:20" s="32" customFormat="1" ht="18" customHeight="1" x14ac:dyDescent="0.35">
      <c r="B24" s="92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4"/>
      <c r="R24" s="76" t="s">
        <v>212</v>
      </c>
      <c r="S24" s="10">
        <v>0.7</v>
      </c>
      <c r="T24" s="85" t="s">
        <v>212</v>
      </c>
    </row>
    <row r="25" spans="1:20" s="32" customFormat="1" ht="18" customHeight="1" x14ac:dyDescent="0.35">
      <c r="B25" s="92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4"/>
      <c r="R25" s="9" t="s">
        <v>8</v>
      </c>
      <c r="S25" s="10">
        <v>0.5</v>
      </c>
      <c r="T25" s="84" t="s">
        <v>8</v>
      </c>
    </row>
    <row r="26" spans="1:20" s="32" customFormat="1" ht="18" customHeight="1" x14ac:dyDescent="0.35"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7"/>
      <c r="R26" s="9" t="s">
        <v>89</v>
      </c>
      <c r="S26" s="10">
        <v>0.5</v>
      </c>
      <c r="T26" s="84" t="s">
        <v>89</v>
      </c>
    </row>
    <row r="27" spans="1:20" s="32" customFormat="1" ht="18" customHeight="1" x14ac:dyDescent="0.35">
      <c r="R27" s="9" t="s">
        <v>9</v>
      </c>
      <c r="S27" s="10">
        <v>0.6</v>
      </c>
      <c r="T27" s="84" t="s">
        <v>9</v>
      </c>
    </row>
    <row r="28" spans="1:20" s="32" customFormat="1" ht="18" customHeight="1" x14ac:dyDescent="0.35">
      <c r="R28" s="9" t="s">
        <v>90</v>
      </c>
      <c r="S28" s="10">
        <v>0.6</v>
      </c>
      <c r="T28" s="84" t="s">
        <v>90</v>
      </c>
    </row>
    <row r="29" spans="1:20" s="32" customFormat="1" ht="18" customHeight="1" x14ac:dyDescent="0.35">
      <c r="R29" s="9" t="s">
        <v>10</v>
      </c>
      <c r="S29" s="10">
        <v>0.6</v>
      </c>
      <c r="T29" s="84" t="s">
        <v>10</v>
      </c>
    </row>
    <row r="30" spans="1:20" s="32" customFormat="1" ht="18" customHeight="1" x14ac:dyDescent="0.35">
      <c r="R30" s="9" t="s">
        <v>91</v>
      </c>
      <c r="S30" s="10">
        <v>0.6</v>
      </c>
      <c r="T30" s="84" t="s">
        <v>91</v>
      </c>
    </row>
    <row r="31" spans="1:20" s="32" customFormat="1" ht="18" customHeight="1" x14ac:dyDescent="0.35">
      <c r="R31" s="9" t="s">
        <v>11</v>
      </c>
      <c r="S31" s="10">
        <v>0.7</v>
      </c>
      <c r="T31" s="84" t="s">
        <v>11</v>
      </c>
    </row>
    <row r="32" spans="1:20" s="32" customFormat="1" ht="18" customHeight="1" x14ac:dyDescent="0.35">
      <c r="R32" s="9" t="s">
        <v>92</v>
      </c>
      <c r="S32" s="10">
        <v>0.7</v>
      </c>
      <c r="T32" s="84" t="s">
        <v>92</v>
      </c>
    </row>
    <row r="33" spans="18:20" s="32" customFormat="1" ht="18" customHeight="1" x14ac:dyDescent="0.35">
      <c r="R33" s="9" t="s">
        <v>12</v>
      </c>
      <c r="S33" s="10">
        <v>0.7</v>
      </c>
      <c r="T33" s="84" t="s">
        <v>12</v>
      </c>
    </row>
    <row r="34" spans="18:20" s="32" customFormat="1" ht="18" customHeight="1" x14ac:dyDescent="0.35">
      <c r="R34" s="9" t="s">
        <v>93</v>
      </c>
      <c r="S34" s="10">
        <v>0.7</v>
      </c>
      <c r="T34" s="84" t="s">
        <v>93</v>
      </c>
    </row>
    <row r="35" spans="18:20" s="32" customFormat="1" ht="18" customHeight="1" x14ac:dyDescent="0.35">
      <c r="R35" s="9" t="s">
        <v>13</v>
      </c>
      <c r="S35" s="10">
        <v>0.7</v>
      </c>
      <c r="T35" s="84" t="s">
        <v>13</v>
      </c>
    </row>
    <row r="36" spans="18:20" x14ac:dyDescent="0.35">
      <c r="R36" s="9" t="s">
        <v>94</v>
      </c>
      <c r="S36" s="10">
        <v>0.7</v>
      </c>
      <c r="T36" s="84" t="s">
        <v>94</v>
      </c>
    </row>
    <row r="37" spans="18:20" x14ac:dyDescent="0.35">
      <c r="R37" s="9" t="s">
        <v>14</v>
      </c>
      <c r="S37" s="10">
        <v>0.9</v>
      </c>
      <c r="T37" s="84" t="s">
        <v>14</v>
      </c>
    </row>
    <row r="38" spans="18:20" x14ac:dyDescent="0.35">
      <c r="R38" s="76" t="s">
        <v>201</v>
      </c>
      <c r="S38" s="10">
        <v>0.9</v>
      </c>
      <c r="T38" s="85" t="s">
        <v>201</v>
      </c>
    </row>
    <row r="39" spans="18:20" x14ac:dyDescent="0.35">
      <c r="R39" s="9" t="s">
        <v>15</v>
      </c>
      <c r="S39" s="10">
        <v>1.2</v>
      </c>
      <c r="T39" s="84" t="s">
        <v>15</v>
      </c>
    </row>
    <row r="40" spans="18:20" x14ac:dyDescent="0.35">
      <c r="R40" s="76" t="s">
        <v>202</v>
      </c>
      <c r="S40" s="10">
        <v>1.2</v>
      </c>
      <c r="T40" s="85" t="s">
        <v>202</v>
      </c>
    </row>
    <row r="41" spans="18:20" x14ac:dyDescent="0.35">
      <c r="R41" s="9" t="s">
        <v>16</v>
      </c>
      <c r="S41" s="10">
        <v>1.5</v>
      </c>
      <c r="T41" s="84" t="s">
        <v>16</v>
      </c>
    </row>
    <row r="42" spans="18:20" x14ac:dyDescent="0.35">
      <c r="R42" s="76" t="s">
        <v>203</v>
      </c>
      <c r="S42" s="10">
        <v>1.5</v>
      </c>
      <c r="T42" s="85" t="s">
        <v>203</v>
      </c>
    </row>
    <row r="43" spans="18:20" x14ac:dyDescent="0.35">
      <c r="R43" s="9" t="s">
        <v>17</v>
      </c>
      <c r="S43" s="10">
        <v>1.9</v>
      </c>
      <c r="T43" s="84" t="s">
        <v>17</v>
      </c>
    </row>
    <row r="44" spans="18:20" x14ac:dyDescent="0.35">
      <c r="R44" s="76" t="s">
        <v>204</v>
      </c>
      <c r="S44" s="10">
        <v>1.9</v>
      </c>
      <c r="T44" s="85" t="s">
        <v>204</v>
      </c>
    </row>
    <row r="45" spans="18:20" x14ac:dyDescent="0.35">
      <c r="R45" s="9" t="s">
        <v>18</v>
      </c>
      <c r="S45" s="10">
        <v>2.2999999999999998</v>
      </c>
      <c r="T45" s="84" t="s">
        <v>18</v>
      </c>
    </row>
    <row r="46" spans="18:20" x14ac:dyDescent="0.35">
      <c r="R46" s="76" t="s">
        <v>205</v>
      </c>
      <c r="S46" s="10">
        <v>2.2999999999999998</v>
      </c>
      <c r="T46" s="85" t="s">
        <v>205</v>
      </c>
    </row>
    <row r="47" spans="18:20" x14ac:dyDescent="0.35">
      <c r="R47" s="9" t="s">
        <v>170</v>
      </c>
      <c r="S47" s="10">
        <v>2.8</v>
      </c>
      <c r="T47" s="84" t="s">
        <v>170</v>
      </c>
    </row>
    <row r="48" spans="18:20" x14ac:dyDescent="0.35">
      <c r="R48" s="76" t="s">
        <v>206</v>
      </c>
      <c r="S48" s="10">
        <v>2.8</v>
      </c>
      <c r="T48" s="85" t="s">
        <v>206</v>
      </c>
    </row>
    <row r="49" spans="18:20" x14ac:dyDescent="0.35">
      <c r="R49" s="9" t="s">
        <v>171</v>
      </c>
      <c r="S49" s="10">
        <v>3.3</v>
      </c>
      <c r="T49" s="84" t="s">
        <v>171</v>
      </c>
    </row>
    <row r="50" spans="18:20" x14ac:dyDescent="0.35">
      <c r="R50" s="76" t="s">
        <v>207</v>
      </c>
      <c r="S50" s="10">
        <v>3.3</v>
      </c>
      <c r="T50" s="85" t="s">
        <v>207</v>
      </c>
    </row>
    <row r="51" spans="18:20" x14ac:dyDescent="0.35">
      <c r="R51" s="9" t="s">
        <v>172</v>
      </c>
      <c r="S51" s="10">
        <v>4.5</v>
      </c>
      <c r="T51" s="84" t="s">
        <v>172</v>
      </c>
    </row>
    <row r="52" spans="18:20" x14ac:dyDescent="0.35">
      <c r="R52" s="76" t="s">
        <v>208</v>
      </c>
      <c r="S52" s="10">
        <v>4.5</v>
      </c>
      <c r="T52" s="85" t="s">
        <v>208</v>
      </c>
    </row>
    <row r="53" spans="18:20" x14ac:dyDescent="0.35">
      <c r="R53" s="9" t="s">
        <v>19</v>
      </c>
      <c r="S53" s="10">
        <v>2</v>
      </c>
      <c r="T53" s="84" t="s">
        <v>19</v>
      </c>
    </row>
    <row r="54" spans="18:20" x14ac:dyDescent="0.35">
      <c r="R54" s="9" t="s">
        <v>95</v>
      </c>
      <c r="S54" s="10">
        <v>2</v>
      </c>
      <c r="T54" s="84" t="s">
        <v>95</v>
      </c>
    </row>
    <row r="55" spans="18:20" x14ac:dyDescent="0.35">
      <c r="R55" s="9" t="s">
        <v>20</v>
      </c>
      <c r="S55" s="10">
        <v>2.4</v>
      </c>
      <c r="T55" s="84" t="s">
        <v>20</v>
      </c>
    </row>
    <row r="56" spans="18:20" x14ac:dyDescent="0.35">
      <c r="R56" s="9" t="s">
        <v>96</v>
      </c>
      <c r="S56" s="10">
        <v>2.4</v>
      </c>
      <c r="T56" s="84" t="s">
        <v>96</v>
      </c>
    </row>
    <row r="57" spans="18:20" x14ac:dyDescent="0.35">
      <c r="R57" s="9" t="s">
        <v>21</v>
      </c>
      <c r="S57" s="10">
        <v>2.8</v>
      </c>
      <c r="T57" s="84" t="s">
        <v>21</v>
      </c>
    </row>
    <row r="58" spans="18:20" x14ac:dyDescent="0.35">
      <c r="R58" s="9" t="s">
        <v>97</v>
      </c>
      <c r="S58" s="10">
        <v>2.8</v>
      </c>
      <c r="T58" s="84" t="s">
        <v>97</v>
      </c>
    </row>
    <row r="59" spans="18:20" x14ac:dyDescent="0.35">
      <c r="R59" s="9" t="s">
        <v>22</v>
      </c>
      <c r="S59" s="10">
        <v>2.4</v>
      </c>
      <c r="T59" s="84" t="s">
        <v>22</v>
      </c>
    </row>
    <row r="60" spans="18:20" x14ac:dyDescent="0.35">
      <c r="R60" s="9" t="s">
        <v>98</v>
      </c>
      <c r="S60" s="10">
        <v>2.4</v>
      </c>
      <c r="T60" s="84" t="s">
        <v>98</v>
      </c>
    </row>
    <row r="61" spans="18:20" x14ac:dyDescent="0.35">
      <c r="R61" s="9" t="s">
        <v>23</v>
      </c>
      <c r="S61" s="10">
        <v>2.8</v>
      </c>
      <c r="T61" s="84" t="s">
        <v>23</v>
      </c>
    </row>
    <row r="62" spans="18:20" x14ac:dyDescent="0.35">
      <c r="R62" s="9" t="s">
        <v>99</v>
      </c>
      <c r="S62" s="10">
        <v>2.8</v>
      </c>
      <c r="T62" s="84" t="s">
        <v>99</v>
      </c>
    </row>
    <row r="63" spans="18:20" x14ac:dyDescent="0.35">
      <c r="R63" s="9" t="s">
        <v>173</v>
      </c>
      <c r="S63" s="10">
        <v>3.2</v>
      </c>
      <c r="T63" s="84" t="s">
        <v>173</v>
      </c>
    </row>
    <row r="64" spans="18:20" x14ac:dyDescent="0.35">
      <c r="R64" s="9" t="s">
        <v>174</v>
      </c>
      <c r="S64" s="10">
        <v>3.2</v>
      </c>
      <c r="T64" s="84" t="s">
        <v>174</v>
      </c>
    </row>
    <row r="65" spans="18:20" x14ac:dyDescent="0.35">
      <c r="R65" s="9" t="s">
        <v>24</v>
      </c>
      <c r="S65" s="10">
        <v>2.8</v>
      </c>
      <c r="T65" s="84" t="s">
        <v>24</v>
      </c>
    </row>
    <row r="66" spans="18:20" x14ac:dyDescent="0.35">
      <c r="R66" s="9" t="s">
        <v>100</v>
      </c>
      <c r="S66" s="10">
        <v>2.8</v>
      </c>
      <c r="T66" s="84" t="s">
        <v>100</v>
      </c>
    </row>
    <row r="67" spans="18:20" x14ac:dyDescent="0.35">
      <c r="R67" s="9" t="s">
        <v>25</v>
      </c>
      <c r="S67" s="10">
        <v>3.2</v>
      </c>
      <c r="T67" s="84" t="s">
        <v>25</v>
      </c>
    </row>
    <row r="68" spans="18:20" x14ac:dyDescent="0.35">
      <c r="R68" s="9" t="s">
        <v>101</v>
      </c>
      <c r="S68" s="10">
        <v>3.2</v>
      </c>
      <c r="T68" s="84" t="s">
        <v>101</v>
      </c>
    </row>
    <row r="69" spans="18:20" x14ac:dyDescent="0.35">
      <c r="R69" s="9" t="s">
        <v>175</v>
      </c>
      <c r="S69" s="10">
        <v>3.6</v>
      </c>
      <c r="T69" s="84" t="s">
        <v>175</v>
      </c>
    </row>
    <row r="70" spans="18:20" x14ac:dyDescent="0.35">
      <c r="R70" s="9" t="s">
        <v>176</v>
      </c>
      <c r="S70" s="10">
        <v>3.6</v>
      </c>
      <c r="T70" s="84" t="s">
        <v>176</v>
      </c>
    </row>
    <row r="71" spans="18:20" x14ac:dyDescent="0.35">
      <c r="R71" s="9" t="s">
        <v>26</v>
      </c>
      <c r="S71" s="10">
        <v>2.4</v>
      </c>
      <c r="T71" s="84" t="s">
        <v>26</v>
      </c>
    </row>
    <row r="72" spans="18:20" x14ac:dyDescent="0.35">
      <c r="R72" s="9" t="s">
        <v>102</v>
      </c>
      <c r="S72" s="10">
        <v>2.4</v>
      </c>
      <c r="T72" s="84" t="s">
        <v>102</v>
      </c>
    </row>
    <row r="73" spans="18:20" x14ac:dyDescent="0.35">
      <c r="R73" s="9" t="s">
        <v>27</v>
      </c>
      <c r="S73" s="10">
        <v>2.8</v>
      </c>
      <c r="T73" s="84" t="s">
        <v>27</v>
      </c>
    </row>
    <row r="74" spans="18:20" x14ac:dyDescent="0.35">
      <c r="R74" s="9" t="s">
        <v>103</v>
      </c>
      <c r="S74" s="10">
        <v>2.8</v>
      </c>
      <c r="T74" s="84" t="s">
        <v>103</v>
      </c>
    </row>
    <row r="75" spans="18:20" x14ac:dyDescent="0.35">
      <c r="R75" s="9" t="s">
        <v>28</v>
      </c>
      <c r="S75" s="10">
        <v>3.2</v>
      </c>
      <c r="T75" s="84" t="s">
        <v>28</v>
      </c>
    </row>
    <row r="76" spans="18:20" x14ac:dyDescent="0.35">
      <c r="R76" s="9" t="s">
        <v>104</v>
      </c>
      <c r="S76" s="10">
        <v>3.2</v>
      </c>
      <c r="T76" s="84" t="s">
        <v>104</v>
      </c>
    </row>
    <row r="77" spans="18:20" x14ac:dyDescent="0.35">
      <c r="R77" s="9" t="s">
        <v>29</v>
      </c>
      <c r="S77" s="10">
        <v>2.8</v>
      </c>
      <c r="T77" s="84" t="s">
        <v>29</v>
      </c>
    </row>
    <row r="78" spans="18:20" x14ac:dyDescent="0.35">
      <c r="R78" s="9" t="s">
        <v>105</v>
      </c>
      <c r="S78" s="10">
        <v>2.8</v>
      </c>
      <c r="T78" s="84" t="s">
        <v>105</v>
      </c>
    </row>
    <row r="79" spans="18:20" x14ac:dyDescent="0.35">
      <c r="R79" s="9" t="s">
        <v>30</v>
      </c>
      <c r="S79" s="10">
        <v>3.2</v>
      </c>
      <c r="T79" s="84" t="s">
        <v>30</v>
      </c>
    </row>
    <row r="80" spans="18:20" x14ac:dyDescent="0.35">
      <c r="R80" s="9" t="s">
        <v>106</v>
      </c>
      <c r="S80" s="10">
        <v>3.2</v>
      </c>
      <c r="T80" s="84" t="s">
        <v>106</v>
      </c>
    </row>
    <row r="81" spans="18:20" x14ac:dyDescent="0.35">
      <c r="R81" s="9" t="s">
        <v>31</v>
      </c>
      <c r="S81" s="10">
        <v>3.6</v>
      </c>
      <c r="T81" s="84" t="s">
        <v>31</v>
      </c>
    </row>
    <row r="82" spans="18:20" x14ac:dyDescent="0.35">
      <c r="R82" s="9" t="s">
        <v>107</v>
      </c>
      <c r="S82" s="10">
        <v>3.6</v>
      </c>
      <c r="T82" s="84" t="s">
        <v>107</v>
      </c>
    </row>
    <row r="83" spans="18:20" x14ac:dyDescent="0.35">
      <c r="R83" s="9" t="s">
        <v>32</v>
      </c>
      <c r="S83" s="10">
        <v>3.2</v>
      </c>
      <c r="T83" s="84" t="s">
        <v>32</v>
      </c>
    </row>
    <row r="84" spans="18:20" x14ac:dyDescent="0.35">
      <c r="R84" s="9" t="s">
        <v>108</v>
      </c>
      <c r="S84" s="10">
        <v>3.2</v>
      </c>
      <c r="T84" s="84" t="s">
        <v>108</v>
      </c>
    </row>
    <row r="85" spans="18:20" x14ac:dyDescent="0.35">
      <c r="R85" s="9" t="s">
        <v>33</v>
      </c>
      <c r="S85" s="10">
        <v>3.6</v>
      </c>
      <c r="T85" s="84" t="s">
        <v>33</v>
      </c>
    </row>
    <row r="86" spans="18:20" x14ac:dyDescent="0.35">
      <c r="R86" s="9" t="s">
        <v>109</v>
      </c>
      <c r="S86" s="10">
        <v>3.6</v>
      </c>
      <c r="T86" s="84" t="s">
        <v>109</v>
      </c>
    </row>
    <row r="87" spans="18:20" x14ac:dyDescent="0.35">
      <c r="R87" s="9" t="s">
        <v>34</v>
      </c>
      <c r="S87" s="10">
        <v>4</v>
      </c>
      <c r="T87" s="84" t="s">
        <v>34</v>
      </c>
    </row>
    <row r="88" spans="18:20" x14ac:dyDescent="0.35">
      <c r="R88" s="9" t="s">
        <v>110</v>
      </c>
      <c r="S88" s="10">
        <v>4</v>
      </c>
      <c r="T88" s="84" t="s">
        <v>110</v>
      </c>
    </row>
    <row r="89" spans="18:20" x14ac:dyDescent="0.35">
      <c r="R89" s="9" t="s">
        <v>35</v>
      </c>
      <c r="S89" s="10">
        <v>3.2</v>
      </c>
      <c r="T89" s="84" t="s">
        <v>35</v>
      </c>
    </row>
    <row r="90" spans="18:20" x14ac:dyDescent="0.35">
      <c r="R90" s="9" t="s">
        <v>111</v>
      </c>
      <c r="S90" s="10">
        <v>3.2</v>
      </c>
      <c r="T90" s="84" t="s">
        <v>111</v>
      </c>
    </row>
    <row r="91" spans="18:20" x14ac:dyDescent="0.35">
      <c r="R91" s="9" t="s">
        <v>36</v>
      </c>
      <c r="S91" s="10">
        <v>3.6</v>
      </c>
      <c r="T91" s="84" t="s">
        <v>36</v>
      </c>
    </row>
    <row r="92" spans="18:20" x14ac:dyDescent="0.35">
      <c r="R92" s="9" t="s">
        <v>112</v>
      </c>
      <c r="S92" s="10">
        <v>3.6</v>
      </c>
      <c r="T92" s="84" t="s">
        <v>112</v>
      </c>
    </row>
    <row r="93" spans="18:20" x14ac:dyDescent="0.35">
      <c r="R93" s="9" t="s">
        <v>177</v>
      </c>
      <c r="S93" s="10">
        <v>4</v>
      </c>
      <c r="T93" s="84" t="s">
        <v>177</v>
      </c>
    </row>
    <row r="94" spans="18:20" x14ac:dyDescent="0.35">
      <c r="R94" s="9" t="s">
        <v>178</v>
      </c>
      <c r="S94" s="10">
        <v>4</v>
      </c>
      <c r="T94" s="84" t="s">
        <v>178</v>
      </c>
    </row>
    <row r="95" spans="18:20" x14ac:dyDescent="0.35">
      <c r="R95" s="9" t="s">
        <v>37</v>
      </c>
      <c r="S95" s="10">
        <v>3.6</v>
      </c>
      <c r="T95" s="84" t="s">
        <v>37</v>
      </c>
    </row>
    <row r="96" spans="18:20" x14ac:dyDescent="0.35">
      <c r="R96" s="9" t="s">
        <v>113</v>
      </c>
      <c r="S96" s="10">
        <v>3.6</v>
      </c>
      <c r="T96" s="84" t="s">
        <v>113</v>
      </c>
    </row>
    <row r="97" spans="18:20" x14ac:dyDescent="0.35">
      <c r="R97" s="9" t="s">
        <v>38</v>
      </c>
      <c r="S97" s="10">
        <v>4</v>
      </c>
      <c r="T97" s="84" t="s">
        <v>38</v>
      </c>
    </row>
    <row r="98" spans="18:20" x14ac:dyDescent="0.35">
      <c r="R98" s="9" t="s">
        <v>116</v>
      </c>
      <c r="S98" s="10">
        <v>4</v>
      </c>
      <c r="T98" s="84" t="s">
        <v>116</v>
      </c>
    </row>
    <row r="99" spans="18:20" x14ac:dyDescent="0.35">
      <c r="R99" s="9" t="s">
        <v>39</v>
      </c>
      <c r="S99" s="10">
        <v>4.4000000000000004</v>
      </c>
      <c r="T99" s="84" t="s">
        <v>39</v>
      </c>
    </row>
    <row r="100" spans="18:20" x14ac:dyDescent="0.35">
      <c r="R100" s="9" t="s">
        <v>119</v>
      </c>
      <c r="S100" s="10">
        <v>4.4000000000000004</v>
      </c>
      <c r="T100" s="84" t="s">
        <v>119</v>
      </c>
    </row>
    <row r="101" spans="18:20" x14ac:dyDescent="0.35">
      <c r="R101" s="9" t="s">
        <v>114</v>
      </c>
      <c r="S101" s="10">
        <v>3.6</v>
      </c>
      <c r="T101" s="84" t="s">
        <v>114</v>
      </c>
    </row>
    <row r="102" spans="18:20" x14ac:dyDescent="0.35">
      <c r="R102" s="9" t="s">
        <v>115</v>
      </c>
      <c r="S102" s="10">
        <v>3.6</v>
      </c>
      <c r="T102" s="84" t="s">
        <v>115</v>
      </c>
    </row>
    <row r="103" spans="18:20" x14ac:dyDescent="0.35">
      <c r="R103" s="9" t="s">
        <v>117</v>
      </c>
      <c r="S103" s="10">
        <v>4</v>
      </c>
      <c r="T103" s="84" t="s">
        <v>117</v>
      </c>
    </row>
    <row r="104" spans="18:20" x14ac:dyDescent="0.35">
      <c r="R104" s="9" t="s">
        <v>118</v>
      </c>
      <c r="S104" s="10">
        <v>4</v>
      </c>
      <c r="T104" s="84" t="s">
        <v>118</v>
      </c>
    </row>
    <row r="105" spans="18:20" x14ac:dyDescent="0.35">
      <c r="R105" s="9" t="s">
        <v>40</v>
      </c>
      <c r="S105" s="10">
        <v>3.6</v>
      </c>
      <c r="T105" s="84" t="s">
        <v>40</v>
      </c>
    </row>
    <row r="106" spans="18:20" x14ac:dyDescent="0.35">
      <c r="R106" s="9" t="s">
        <v>120</v>
      </c>
      <c r="S106" s="10">
        <v>3.6</v>
      </c>
      <c r="T106" s="84" t="s">
        <v>120</v>
      </c>
    </row>
    <row r="107" spans="18:20" x14ac:dyDescent="0.35">
      <c r="R107" s="9" t="s">
        <v>41</v>
      </c>
      <c r="S107" s="10">
        <v>4</v>
      </c>
      <c r="T107" s="84" t="s">
        <v>41</v>
      </c>
    </row>
    <row r="108" spans="18:20" x14ac:dyDescent="0.35">
      <c r="R108" s="9" t="s">
        <v>121</v>
      </c>
      <c r="S108" s="10">
        <v>4</v>
      </c>
      <c r="T108" s="84" t="s">
        <v>121</v>
      </c>
    </row>
    <row r="109" spans="18:20" x14ac:dyDescent="0.35">
      <c r="R109" s="9" t="s">
        <v>179</v>
      </c>
      <c r="S109" s="10">
        <v>4.4000000000000004</v>
      </c>
      <c r="T109" s="84" t="s">
        <v>179</v>
      </c>
    </row>
    <row r="110" spans="18:20" x14ac:dyDescent="0.35">
      <c r="R110" s="9" t="s">
        <v>180</v>
      </c>
      <c r="S110" s="10">
        <v>4.4000000000000004</v>
      </c>
      <c r="T110" s="84" t="s">
        <v>180</v>
      </c>
    </row>
    <row r="111" spans="18:20" x14ac:dyDescent="0.35">
      <c r="R111" s="9" t="s">
        <v>42</v>
      </c>
      <c r="S111" s="10">
        <v>4</v>
      </c>
      <c r="T111" s="84" t="s">
        <v>42</v>
      </c>
    </row>
    <row r="112" spans="18:20" x14ac:dyDescent="0.35">
      <c r="R112" s="9" t="s">
        <v>122</v>
      </c>
      <c r="S112" s="10">
        <v>4</v>
      </c>
      <c r="T112" s="84" t="s">
        <v>122</v>
      </c>
    </row>
    <row r="113" spans="18:20" x14ac:dyDescent="0.35">
      <c r="R113" s="9" t="s">
        <v>181</v>
      </c>
      <c r="S113" s="10">
        <v>4</v>
      </c>
      <c r="T113" s="84" t="s">
        <v>181</v>
      </c>
    </row>
    <row r="114" spans="18:20" x14ac:dyDescent="0.35">
      <c r="R114" s="9" t="s">
        <v>182</v>
      </c>
      <c r="S114" s="10">
        <v>4</v>
      </c>
      <c r="T114" s="84" t="s">
        <v>182</v>
      </c>
    </row>
    <row r="115" spans="18:20" x14ac:dyDescent="0.35">
      <c r="R115" s="9" t="s">
        <v>43</v>
      </c>
      <c r="S115" s="10">
        <v>4.4000000000000004</v>
      </c>
      <c r="T115" s="84" t="s">
        <v>43</v>
      </c>
    </row>
    <row r="116" spans="18:20" x14ac:dyDescent="0.35">
      <c r="R116" s="9" t="s">
        <v>123</v>
      </c>
      <c r="S116" s="10">
        <v>4.4000000000000004</v>
      </c>
      <c r="T116" s="84" t="s">
        <v>123</v>
      </c>
    </row>
    <row r="117" spans="18:20" x14ac:dyDescent="0.35">
      <c r="R117" s="9" t="s">
        <v>183</v>
      </c>
      <c r="S117" s="10">
        <v>4.4000000000000004</v>
      </c>
      <c r="T117" s="84" t="s">
        <v>183</v>
      </c>
    </row>
    <row r="118" spans="18:20" x14ac:dyDescent="0.35">
      <c r="R118" s="9" t="s">
        <v>184</v>
      </c>
      <c r="S118" s="10">
        <v>4.4000000000000004</v>
      </c>
      <c r="T118" s="84" t="s">
        <v>184</v>
      </c>
    </row>
    <row r="119" spans="18:20" x14ac:dyDescent="0.35">
      <c r="R119" s="9" t="s">
        <v>44</v>
      </c>
      <c r="S119" s="10">
        <v>4.8</v>
      </c>
      <c r="T119" s="84" t="s">
        <v>44</v>
      </c>
    </row>
    <row r="120" spans="18:20" x14ac:dyDescent="0.35">
      <c r="R120" s="9" t="s">
        <v>124</v>
      </c>
      <c r="S120" s="10">
        <v>4.8</v>
      </c>
      <c r="T120" s="84" t="s">
        <v>124</v>
      </c>
    </row>
    <row r="121" spans="18:20" x14ac:dyDescent="0.35">
      <c r="R121" s="9" t="s">
        <v>185</v>
      </c>
      <c r="S121" s="10">
        <v>4.8</v>
      </c>
      <c r="T121" s="84" t="s">
        <v>185</v>
      </c>
    </row>
    <row r="122" spans="18:20" x14ac:dyDescent="0.35">
      <c r="R122" s="9" t="s">
        <v>185</v>
      </c>
      <c r="S122" s="10">
        <v>4.8</v>
      </c>
      <c r="T122" s="84" t="s">
        <v>185</v>
      </c>
    </row>
    <row r="123" spans="18:20" x14ac:dyDescent="0.35">
      <c r="R123" s="9" t="s">
        <v>45</v>
      </c>
      <c r="S123" s="10">
        <v>4.4000000000000004</v>
      </c>
      <c r="T123" s="84" t="s">
        <v>45</v>
      </c>
    </row>
    <row r="124" spans="18:20" x14ac:dyDescent="0.35">
      <c r="R124" s="9" t="s">
        <v>125</v>
      </c>
      <c r="S124" s="10">
        <v>4.4000000000000004</v>
      </c>
      <c r="T124" s="84" t="s">
        <v>125</v>
      </c>
    </row>
    <row r="125" spans="18:20" x14ac:dyDescent="0.35">
      <c r="R125" s="9" t="s">
        <v>46</v>
      </c>
      <c r="S125" s="10">
        <v>5.2</v>
      </c>
      <c r="T125" s="84" t="s">
        <v>46</v>
      </c>
    </row>
    <row r="126" spans="18:20" x14ac:dyDescent="0.35">
      <c r="R126" s="9" t="s">
        <v>126</v>
      </c>
      <c r="S126" s="10">
        <v>5.2</v>
      </c>
      <c r="T126" s="84" t="s">
        <v>126</v>
      </c>
    </row>
    <row r="127" spans="18:20" x14ac:dyDescent="0.35">
      <c r="R127" s="9" t="s">
        <v>47</v>
      </c>
      <c r="S127" s="10">
        <v>5.2</v>
      </c>
      <c r="T127" s="84" t="s">
        <v>47</v>
      </c>
    </row>
    <row r="128" spans="18:20" x14ac:dyDescent="0.35">
      <c r="R128" s="9" t="s">
        <v>127</v>
      </c>
      <c r="S128" s="10">
        <v>5.2</v>
      </c>
      <c r="T128" s="84" t="s">
        <v>127</v>
      </c>
    </row>
    <row r="129" spans="18:20" x14ac:dyDescent="0.35">
      <c r="R129" s="9" t="s">
        <v>48</v>
      </c>
      <c r="S129" s="10">
        <v>5.2</v>
      </c>
      <c r="T129" s="84" t="s">
        <v>48</v>
      </c>
    </row>
    <row r="130" spans="18:20" x14ac:dyDescent="0.35">
      <c r="R130" s="9" t="s">
        <v>128</v>
      </c>
      <c r="S130" s="10">
        <v>5.2</v>
      </c>
      <c r="T130" s="84" t="s">
        <v>128</v>
      </c>
    </row>
    <row r="131" spans="18:20" x14ac:dyDescent="0.35">
      <c r="R131" s="9" t="s">
        <v>49</v>
      </c>
      <c r="S131" s="10">
        <v>4.4000000000000004</v>
      </c>
      <c r="T131" s="84" t="s">
        <v>49</v>
      </c>
    </row>
    <row r="132" spans="18:20" x14ac:dyDescent="0.35">
      <c r="R132" s="9" t="s">
        <v>129</v>
      </c>
      <c r="S132" s="10">
        <v>4.4000000000000004</v>
      </c>
      <c r="T132" s="84" t="s">
        <v>129</v>
      </c>
    </row>
    <row r="133" spans="18:20" x14ac:dyDescent="0.35">
      <c r="R133" s="9" t="s">
        <v>50</v>
      </c>
      <c r="S133" s="10">
        <v>4.8</v>
      </c>
      <c r="T133" s="84" t="s">
        <v>50</v>
      </c>
    </row>
    <row r="134" spans="18:20" x14ac:dyDescent="0.35">
      <c r="R134" s="9" t="s">
        <v>130</v>
      </c>
      <c r="S134" s="10">
        <v>4.8</v>
      </c>
      <c r="T134" s="84" t="s">
        <v>130</v>
      </c>
    </row>
    <row r="135" spans="18:20" x14ac:dyDescent="0.35">
      <c r="R135" s="9" t="s">
        <v>51</v>
      </c>
      <c r="S135" s="10">
        <v>4</v>
      </c>
      <c r="T135" s="84" t="s">
        <v>51</v>
      </c>
    </row>
    <row r="136" spans="18:20" x14ac:dyDescent="0.35">
      <c r="R136" s="9" t="s">
        <v>131</v>
      </c>
      <c r="S136" s="10">
        <v>4</v>
      </c>
      <c r="T136" s="84" t="s">
        <v>131</v>
      </c>
    </row>
    <row r="137" spans="18:20" x14ac:dyDescent="0.35">
      <c r="R137" s="9" t="s">
        <v>52</v>
      </c>
      <c r="S137" s="10">
        <v>4.4000000000000004</v>
      </c>
      <c r="T137" s="84" t="s">
        <v>52</v>
      </c>
    </row>
    <row r="138" spans="18:20" x14ac:dyDescent="0.35">
      <c r="R138" s="9" t="s">
        <v>132</v>
      </c>
      <c r="S138" s="10">
        <v>4.4000000000000004</v>
      </c>
      <c r="T138" s="84" t="s">
        <v>132</v>
      </c>
    </row>
    <row r="139" spans="18:20" x14ac:dyDescent="0.35">
      <c r="R139" s="9" t="s">
        <v>53</v>
      </c>
      <c r="S139" s="10">
        <v>4.8</v>
      </c>
      <c r="T139" s="84" t="s">
        <v>53</v>
      </c>
    </row>
    <row r="140" spans="18:20" x14ac:dyDescent="0.35">
      <c r="R140" s="9" t="s">
        <v>133</v>
      </c>
      <c r="S140" s="10">
        <v>4.8</v>
      </c>
      <c r="T140" s="84" t="s">
        <v>133</v>
      </c>
    </row>
    <row r="141" spans="18:20" x14ac:dyDescent="0.35">
      <c r="R141" s="9" t="s">
        <v>54</v>
      </c>
      <c r="S141" s="10">
        <v>5.2</v>
      </c>
      <c r="T141" s="84" t="s">
        <v>54</v>
      </c>
    </row>
    <row r="142" spans="18:20" x14ac:dyDescent="0.35">
      <c r="R142" s="9" t="s">
        <v>134</v>
      </c>
      <c r="S142" s="10">
        <v>5.2</v>
      </c>
      <c r="T142" s="84" t="s">
        <v>134</v>
      </c>
    </row>
    <row r="143" spans="18:20" x14ac:dyDescent="0.35">
      <c r="R143" s="9" t="s">
        <v>55</v>
      </c>
      <c r="S143" s="10">
        <v>5.6</v>
      </c>
      <c r="T143" s="84" t="s">
        <v>55</v>
      </c>
    </row>
    <row r="144" spans="18:20" x14ac:dyDescent="0.35">
      <c r="R144" s="9" t="s">
        <v>135</v>
      </c>
      <c r="S144" s="10">
        <v>5.6</v>
      </c>
      <c r="T144" s="84" t="s">
        <v>135</v>
      </c>
    </row>
    <row r="145" spans="18:20" x14ac:dyDescent="0.35">
      <c r="R145" s="9" t="s">
        <v>186</v>
      </c>
      <c r="S145" s="10">
        <v>5.2</v>
      </c>
      <c r="T145" s="84" t="s">
        <v>186</v>
      </c>
    </row>
    <row r="146" spans="18:20" x14ac:dyDescent="0.35">
      <c r="R146" s="9" t="s">
        <v>187</v>
      </c>
      <c r="S146" s="10">
        <v>5.2</v>
      </c>
      <c r="T146" s="84" t="s">
        <v>187</v>
      </c>
    </row>
    <row r="147" spans="18:20" x14ac:dyDescent="0.35">
      <c r="R147" s="9" t="s">
        <v>56</v>
      </c>
      <c r="S147" s="10">
        <v>6</v>
      </c>
      <c r="T147" s="84" t="s">
        <v>56</v>
      </c>
    </row>
    <row r="148" spans="18:20" x14ac:dyDescent="0.35">
      <c r="R148" s="9" t="s">
        <v>136</v>
      </c>
      <c r="S148" s="10">
        <v>6</v>
      </c>
      <c r="T148" s="84" t="s">
        <v>136</v>
      </c>
    </row>
    <row r="149" spans="18:20" x14ac:dyDescent="0.35">
      <c r="R149" s="9" t="s">
        <v>57</v>
      </c>
      <c r="S149" s="10">
        <v>4.5</v>
      </c>
      <c r="T149" s="84" t="s">
        <v>57</v>
      </c>
    </row>
    <row r="150" spans="18:20" x14ac:dyDescent="0.35">
      <c r="R150" s="9" t="s">
        <v>137</v>
      </c>
      <c r="S150" s="10">
        <v>4.5</v>
      </c>
      <c r="T150" s="84" t="s">
        <v>137</v>
      </c>
    </row>
    <row r="151" spans="18:20" x14ac:dyDescent="0.35">
      <c r="R151" s="9" t="s">
        <v>58</v>
      </c>
      <c r="S151" s="10">
        <v>5.3</v>
      </c>
      <c r="T151" s="84" t="s">
        <v>58</v>
      </c>
    </row>
    <row r="152" spans="18:20" x14ac:dyDescent="0.35">
      <c r="R152" s="9" t="s">
        <v>138</v>
      </c>
      <c r="S152" s="10">
        <v>5.3</v>
      </c>
      <c r="T152" s="84" t="s">
        <v>138</v>
      </c>
    </row>
    <row r="153" spans="18:20" x14ac:dyDescent="0.35">
      <c r="R153" s="9" t="s">
        <v>59</v>
      </c>
      <c r="S153" s="10">
        <v>6.1</v>
      </c>
      <c r="T153" s="84" t="s">
        <v>59</v>
      </c>
    </row>
    <row r="154" spans="18:20" x14ac:dyDescent="0.35">
      <c r="R154" s="9" t="s">
        <v>139</v>
      </c>
      <c r="S154" s="10">
        <v>6.1</v>
      </c>
      <c r="T154" s="84" t="s">
        <v>139</v>
      </c>
    </row>
    <row r="155" spans="18:20" x14ac:dyDescent="0.35">
      <c r="R155" s="9" t="s">
        <v>60</v>
      </c>
      <c r="S155" s="10">
        <v>5.0999999999999996</v>
      </c>
      <c r="T155" s="84" t="s">
        <v>60</v>
      </c>
    </row>
    <row r="156" spans="18:20" x14ac:dyDescent="0.35">
      <c r="R156" s="9" t="s">
        <v>140</v>
      </c>
      <c r="S156" s="10">
        <v>5.0999999999999996</v>
      </c>
      <c r="T156" s="84" t="s">
        <v>140</v>
      </c>
    </row>
    <row r="157" spans="18:20" x14ac:dyDescent="0.35">
      <c r="R157" s="9" t="s">
        <v>61</v>
      </c>
      <c r="S157" s="10">
        <v>5.9</v>
      </c>
      <c r="T157" s="84" t="s">
        <v>61</v>
      </c>
    </row>
    <row r="158" spans="18:20" x14ac:dyDescent="0.35">
      <c r="R158" s="9" t="s">
        <v>141</v>
      </c>
      <c r="S158" s="10">
        <v>5.9</v>
      </c>
      <c r="T158" s="84" t="s">
        <v>141</v>
      </c>
    </row>
    <row r="159" spans="18:20" x14ac:dyDescent="0.35">
      <c r="R159" s="9" t="s">
        <v>62</v>
      </c>
      <c r="S159" s="10">
        <v>6.3</v>
      </c>
      <c r="T159" s="84" t="s">
        <v>62</v>
      </c>
    </row>
    <row r="160" spans="18:20" x14ac:dyDescent="0.35">
      <c r="R160" s="9" t="s">
        <v>142</v>
      </c>
      <c r="S160" s="10">
        <v>6.3</v>
      </c>
      <c r="T160" s="84" t="s">
        <v>142</v>
      </c>
    </row>
    <row r="161" spans="18:20" x14ac:dyDescent="0.35">
      <c r="R161" s="9" t="s">
        <v>63</v>
      </c>
      <c r="S161" s="10">
        <v>7.1</v>
      </c>
      <c r="T161" s="84" t="s">
        <v>63</v>
      </c>
    </row>
    <row r="162" spans="18:20" x14ac:dyDescent="0.35">
      <c r="R162" s="9" t="s">
        <v>143</v>
      </c>
      <c r="S162" s="10">
        <v>7.1</v>
      </c>
      <c r="T162" s="84" t="s">
        <v>143</v>
      </c>
    </row>
    <row r="163" spans="18:20" x14ac:dyDescent="0.35">
      <c r="R163" s="9" t="s">
        <v>64</v>
      </c>
      <c r="S163" s="10">
        <v>5.7</v>
      </c>
      <c r="T163" s="84" t="s">
        <v>64</v>
      </c>
    </row>
    <row r="164" spans="18:20" x14ac:dyDescent="0.35">
      <c r="R164" s="9" t="s">
        <v>144</v>
      </c>
      <c r="S164" s="10">
        <v>5.7</v>
      </c>
      <c r="T164" s="84" t="s">
        <v>144</v>
      </c>
    </row>
    <row r="165" spans="18:20" x14ac:dyDescent="0.35">
      <c r="R165" s="9" t="s">
        <v>65</v>
      </c>
      <c r="S165" s="10">
        <v>6.5</v>
      </c>
      <c r="T165" s="84" t="s">
        <v>65</v>
      </c>
    </row>
    <row r="166" spans="18:20" x14ac:dyDescent="0.35">
      <c r="R166" s="9" t="s">
        <v>145</v>
      </c>
      <c r="S166" s="10">
        <v>6.5</v>
      </c>
      <c r="T166" s="84" t="s">
        <v>145</v>
      </c>
    </row>
    <row r="167" spans="18:20" x14ac:dyDescent="0.35">
      <c r="R167" s="9" t="s">
        <v>66</v>
      </c>
      <c r="S167" s="10">
        <v>7.5</v>
      </c>
      <c r="T167" s="84" t="s">
        <v>66</v>
      </c>
    </row>
    <row r="168" spans="18:20" x14ac:dyDescent="0.35">
      <c r="R168" s="9" t="s">
        <v>146</v>
      </c>
      <c r="S168" s="10">
        <v>7.5</v>
      </c>
      <c r="T168" s="84" t="s">
        <v>146</v>
      </c>
    </row>
    <row r="169" spans="18:20" x14ac:dyDescent="0.35">
      <c r="R169" s="9" t="s">
        <v>67</v>
      </c>
      <c r="S169" s="10">
        <v>8.1</v>
      </c>
      <c r="T169" s="84" t="s">
        <v>67</v>
      </c>
    </row>
    <row r="170" spans="18:20" x14ac:dyDescent="0.35">
      <c r="R170" s="9" t="s">
        <v>147</v>
      </c>
      <c r="S170" s="10">
        <v>8.1</v>
      </c>
      <c r="T170" s="84" t="s">
        <v>147</v>
      </c>
    </row>
    <row r="171" spans="18:20" x14ac:dyDescent="0.35">
      <c r="R171" s="9" t="s">
        <v>68</v>
      </c>
      <c r="S171" s="10">
        <v>6.3</v>
      </c>
      <c r="T171" s="84" t="s">
        <v>68</v>
      </c>
    </row>
    <row r="172" spans="18:20" x14ac:dyDescent="0.35">
      <c r="R172" s="9" t="s">
        <v>148</v>
      </c>
      <c r="S172" s="10">
        <v>6.3</v>
      </c>
      <c r="T172" s="84" t="s">
        <v>148</v>
      </c>
    </row>
    <row r="173" spans="18:20" x14ac:dyDescent="0.35">
      <c r="R173" s="9" t="s">
        <v>69</v>
      </c>
      <c r="S173" s="10">
        <v>6.9</v>
      </c>
      <c r="T173" s="84" t="s">
        <v>69</v>
      </c>
    </row>
    <row r="174" spans="18:20" x14ac:dyDescent="0.35">
      <c r="R174" s="9" t="s">
        <v>149</v>
      </c>
      <c r="S174" s="10">
        <v>6.9</v>
      </c>
      <c r="T174" s="84" t="s">
        <v>149</v>
      </c>
    </row>
    <row r="175" spans="18:20" x14ac:dyDescent="0.35">
      <c r="R175" s="9" t="s">
        <v>188</v>
      </c>
      <c r="S175" s="10">
        <v>5.7</v>
      </c>
      <c r="T175" s="84" t="s">
        <v>188</v>
      </c>
    </row>
    <row r="176" spans="18:20" x14ac:dyDescent="0.35">
      <c r="R176" s="9" t="s">
        <v>189</v>
      </c>
      <c r="S176" s="10">
        <v>5.7</v>
      </c>
      <c r="T176" s="84" t="s">
        <v>189</v>
      </c>
    </row>
    <row r="177" spans="18:20" x14ac:dyDescent="0.35">
      <c r="R177" s="9" t="s">
        <v>190</v>
      </c>
      <c r="S177" s="10">
        <v>6.5</v>
      </c>
      <c r="T177" s="84" t="s">
        <v>190</v>
      </c>
    </row>
    <row r="178" spans="18:20" x14ac:dyDescent="0.35">
      <c r="R178" s="9" t="s">
        <v>191</v>
      </c>
      <c r="S178" s="10">
        <v>6.5</v>
      </c>
      <c r="T178" s="84" t="s">
        <v>191</v>
      </c>
    </row>
    <row r="179" spans="18:20" x14ac:dyDescent="0.35">
      <c r="R179" s="9" t="s">
        <v>192</v>
      </c>
      <c r="S179" s="10">
        <v>8</v>
      </c>
      <c r="T179" s="84" t="s">
        <v>192</v>
      </c>
    </row>
    <row r="180" spans="18:20" x14ac:dyDescent="0.35">
      <c r="R180" s="70" t="s">
        <v>193</v>
      </c>
      <c r="S180" s="71">
        <v>8</v>
      </c>
      <c r="T180" s="86" t="s">
        <v>193</v>
      </c>
    </row>
  </sheetData>
  <sheetProtection algorithmName="SHA-512" hashValue="qEfn1zjtTjKZXe1kcKaP65kkPvkb965MHIhuRjeQ48aHpQihusQwCKFliCqYJdvnYJ+WCgpzXQqeY81PymihqQ==" saltValue="E3RtTrlOS+V8AHoWFh0iOg==" spinCount="100000" sheet="1" selectLockedCells="1"/>
  <mergeCells count="33">
    <mergeCell ref="D21:E21"/>
    <mergeCell ref="L21:M21"/>
    <mergeCell ref="B23:O26"/>
    <mergeCell ref="D18:E18"/>
    <mergeCell ref="L18:M18"/>
    <mergeCell ref="D19:E19"/>
    <mergeCell ref="L19:M19"/>
    <mergeCell ref="D20:E20"/>
    <mergeCell ref="L20:M20"/>
    <mergeCell ref="N17:O17"/>
    <mergeCell ref="D11:E11"/>
    <mergeCell ref="L11:M11"/>
    <mergeCell ref="D12:E12"/>
    <mergeCell ref="L12:M12"/>
    <mergeCell ref="D13:E13"/>
    <mergeCell ref="L13:M13"/>
    <mergeCell ref="D14:E14"/>
    <mergeCell ref="L14:M14"/>
    <mergeCell ref="D17:E17"/>
    <mergeCell ref="F17:G17"/>
    <mergeCell ref="L17:M17"/>
    <mergeCell ref="N10:O10"/>
    <mergeCell ref="A2:G2"/>
    <mergeCell ref="I2:O2"/>
    <mergeCell ref="A3:G3"/>
    <mergeCell ref="A4:G4"/>
    <mergeCell ref="I4:J4"/>
    <mergeCell ref="K4:L4"/>
    <mergeCell ref="I5:J6"/>
    <mergeCell ref="K5:L6"/>
    <mergeCell ref="D10:E10"/>
    <mergeCell ref="F10:G10"/>
    <mergeCell ref="L10:M10"/>
  </mergeCells>
  <conditionalFormatting sqref="D18:E20">
    <cfRule type="cellIs" dxfId="229" priority="1" operator="equal">
      <formula>D11</formula>
    </cfRule>
  </conditionalFormatting>
  <conditionalFormatting sqref="L11">
    <cfRule type="cellIs" dxfId="228" priority="2" operator="equal">
      <formula>D18</formula>
    </cfRule>
    <cfRule type="cellIs" dxfId="227" priority="3" operator="equal">
      <formula>D11</formula>
    </cfRule>
  </conditionalFormatting>
  <conditionalFormatting sqref="L12">
    <cfRule type="cellIs" dxfId="226" priority="4" operator="equal">
      <formula>D19</formula>
    </cfRule>
    <cfRule type="cellIs" dxfId="225" priority="5" operator="equal">
      <formula>D12</formula>
    </cfRule>
  </conditionalFormatting>
  <conditionalFormatting sqref="L13">
    <cfRule type="cellIs" dxfId="224" priority="6" operator="equal">
      <formula>D20</formula>
    </cfRule>
    <cfRule type="cellIs" dxfId="223" priority="7" operator="equal">
      <formula>D13</formula>
    </cfRule>
  </conditionalFormatting>
  <conditionalFormatting sqref="L18:L20">
    <cfRule type="cellIs" dxfId="222" priority="8" operator="equal">
      <formula>L11</formula>
    </cfRule>
    <cfRule type="cellIs" dxfId="221" priority="9" operator="equal">
      <formula>D18</formula>
    </cfRule>
    <cfRule type="cellIs" dxfId="220" priority="10" operator="equal">
      <formula>D11</formula>
    </cfRule>
  </conditionalFormatting>
  <printOptions horizontalCentered="1"/>
  <pageMargins left="0.70866141732283472" right="0.70866141732283472" top="0.74803149606299213" bottom="0.74803149606299213" header="0.51181102362204722" footer="0.51181102362204722"/>
  <pageSetup paperSize="9" scale="79" firstPageNumber="0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31</vt:i4>
      </vt:variant>
      <vt:variant>
        <vt:lpstr>Named Ranges</vt:lpstr>
      </vt:variant>
      <vt:variant>
        <vt:i4>30</vt:i4>
      </vt:variant>
    </vt:vector>
  </HeadingPairs>
  <TitlesOfParts>
    <vt:vector size="61" baseType="lpstr">
      <vt:lpstr>Base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'1'!Print_Area</vt:lpstr>
      <vt:lpstr>'10'!Print_Area</vt:lpstr>
      <vt:lpstr>'11'!Print_Area</vt:lpstr>
      <vt:lpstr>'12'!Print_Area</vt:lpstr>
      <vt:lpstr>'13'!Print_Area</vt:lpstr>
      <vt:lpstr>'14'!Print_Area</vt:lpstr>
      <vt:lpstr>'15'!Print_Area</vt:lpstr>
      <vt:lpstr>'16'!Print_Area</vt:lpstr>
      <vt:lpstr>'17'!Print_Area</vt:lpstr>
      <vt:lpstr>'18'!Print_Area</vt:lpstr>
      <vt:lpstr>'19'!Print_Area</vt:lpstr>
      <vt:lpstr>'2'!Print_Area</vt:lpstr>
      <vt:lpstr>'20'!Print_Area</vt:lpstr>
      <vt:lpstr>'21'!Print_Area</vt:lpstr>
      <vt:lpstr>'22'!Print_Area</vt:lpstr>
      <vt:lpstr>'23'!Print_Area</vt:lpstr>
      <vt:lpstr>'24'!Print_Area</vt:lpstr>
      <vt:lpstr>'25'!Print_Area</vt:lpstr>
      <vt:lpstr>'26'!Print_Area</vt:lpstr>
      <vt:lpstr>'27'!Print_Area</vt:lpstr>
      <vt:lpstr>'28'!Print_Area</vt:lpstr>
      <vt:lpstr>'29'!Print_Area</vt:lpstr>
      <vt:lpstr>'3'!Print_Area</vt:lpstr>
      <vt:lpstr>'30'!Print_Area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Company>Banco BPI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Cerveira Marques</dc:creator>
  <cp:lastModifiedBy>Joao Cerveira Marques</cp:lastModifiedBy>
  <cp:lastPrinted>2019-02-18T18:40:57Z</cp:lastPrinted>
  <dcterms:created xsi:type="dcterms:W3CDTF">2013-03-22T09:42:21Z</dcterms:created>
  <dcterms:modified xsi:type="dcterms:W3CDTF">2019-03-23T17:24:23Z</dcterms:modified>
</cp:coreProperties>
</file>